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75" activeTab="0"/>
  </bookViews>
  <sheets>
    <sheet name="Tavola" sheetId="1" r:id="rId1"/>
    <sheet name="Tavola2017-2018" sheetId="2" r:id="rId2"/>
    <sheet name="Tavola2016-2017" sheetId="3" r:id="rId3"/>
    <sheet name="Tavola2015-2016" sheetId="4" r:id="rId4"/>
    <sheet name="Tavola2014-2015" sheetId="5" r:id="rId5"/>
    <sheet name="Tavola2013-2014" sheetId="6" r:id="rId6"/>
    <sheet name="Tavola2012-2013" sheetId="7" r:id="rId7"/>
    <sheet name="Tavola2011-2012" sheetId="8" r:id="rId8"/>
    <sheet name="Tavola2010-2011" sheetId="9" r:id="rId9"/>
    <sheet name="Tavola2009-2010" sheetId="10" r:id="rId10"/>
    <sheet name="Tavola2008-2009" sheetId="11" r:id="rId11"/>
  </sheets>
  <definedNames>
    <definedName name="Anno_fine_tavola">#REF!</definedName>
    <definedName name="Anno_inizio_banca_dati">#REF!</definedName>
    <definedName name="_xlnm.Print_Area" localSheetId="0">'Tavola'!$A$1:$F$24</definedName>
    <definedName name="_xlnm.Print_Area" localSheetId="10">'Tavola2008-2009'!$A$1:$F$20</definedName>
    <definedName name="_xlnm.Print_Area" localSheetId="9">'Tavola2009-2010'!$A$1:$F$20</definedName>
    <definedName name="_xlnm.Print_Area" localSheetId="8">'Tavola2010-2011'!$A$1:$F$20</definedName>
    <definedName name="_xlnm.Print_Area" localSheetId="7">'Tavola2011-2012'!$A$1:$F$20</definedName>
    <definedName name="_xlnm.Print_Area" localSheetId="6">'Tavola2012-2013'!$A$1:$F$23</definedName>
    <definedName name="_xlnm.Print_Area" localSheetId="5">'Tavola2013-2014'!$A$1:$F$23</definedName>
    <definedName name="_xlnm.Print_Area" localSheetId="4">'Tavola2014-2015'!$A$1:$F$24</definedName>
    <definedName name="_xlnm.Print_Area" localSheetId="3">'Tavola2015-2016'!$A$1:$F$24</definedName>
    <definedName name="_xlnm.Print_Area" localSheetId="2">'Tavola2016-2017'!$A$1:$F$24</definedName>
    <definedName name="_xlnm.Print_Area" localSheetId="1">'Tavola2017-2018'!$A$1:$F$24</definedName>
    <definedName name="Argomento">#REF!</definedName>
    <definedName name="campo1" localSheetId="0">'Tavola'!$G$4</definedName>
    <definedName name="campo1" localSheetId="10">'Tavola2008-2009'!$G$4</definedName>
    <definedName name="campo1" localSheetId="9">'Tavola2009-2010'!$G$4</definedName>
    <definedName name="campo1" localSheetId="8">'Tavola2010-2011'!$G$4</definedName>
    <definedName name="campo1" localSheetId="7">'Tavola2011-2012'!$G$4</definedName>
    <definedName name="campo1" localSheetId="6">'Tavola2012-2013'!$G$4</definedName>
    <definedName name="campo1" localSheetId="5">'Tavola2013-2014'!$G$4</definedName>
    <definedName name="campo1" localSheetId="4">'Tavola2014-2015'!$G$4</definedName>
    <definedName name="campo1" localSheetId="3">'Tavola2015-2016'!$G$4</definedName>
    <definedName name="campo1" localSheetId="2">'Tavola2016-2017'!$G$4</definedName>
    <definedName name="campo1" localSheetId="1">'Tavola2017-2018'!$G$4</definedName>
    <definedName name="campo1">#REF!</definedName>
    <definedName name="campo10" localSheetId="0">'Tavola'!$G$13</definedName>
    <definedName name="campo10" localSheetId="10">'Tavola2008-2009'!$G$13</definedName>
    <definedName name="campo10" localSheetId="9">'Tavola2009-2010'!$G$13</definedName>
    <definedName name="campo10" localSheetId="8">'Tavola2010-2011'!$G$13</definedName>
    <definedName name="campo10" localSheetId="7">'Tavola2011-2012'!$G$13</definedName>
    <definedName name="campo10" localSheetId="6">'Tavola2012-2013'!$G$13</definedName>
    <definedName name="campo10" localSheetId="5">'Tavola2013-2014'!$G$13</definedName>
    <definedName name="campo10" localSheetId="4">'Tavola2014-2015'!$G$13</definedName>
    <definedName name="campo10" localSheetId="3">'Tavola2015-2016'!$G$13</definedName>
    <definedName name="campo10" localSheetId="2">'Tavola2016-2017'!$G$13</definedName>
    <definedName name="campo10" localSheetId="1">'Tavola2017-2018'!$G$13</definedName>
    <definedName name="campo10">#REF!</definedName>
    <definedName name="campo100" localSheetId="0">'Tavola'!$E$24</definedName>
    <definedName name="campo100" localSheetId="10">'Tavola2008-2009'!$E$23</definedName>
    <definedName name="campo100" localSheetId="9">'Tavola2009-2010'!$E$23</definedName>
    <definedName name="campo100" localSheetId="8">'Tavola2010-2011'!$E$23</definedName>
    <definedName name="campo100" localSheetId="7">'Tavola2011-2012'!$E$23</definedName>
    <definedName name="campo100" localSheetId="6">'Tavola2012-2013'!$E$26</definedName>
    <definedName name="campo100" localSheetId="5">'Tavola2013-2014'!$E$26</definedName>
    <definedName name="campo100" localSheetId="4">'Tavola2014-2015'!$E$24</definedName>
    <definedName name="campo100" localSheetId="3">'Tavola2015-2016'!$E$24</definedName>
    <definedName name="campo100" localSheetId="2">'Tavola2016-2017'!$E$24</definedName>
    <definedName name="campo100" localSheetId="1">'Tavola2017-2018'!$E$24</definedName>
    <definedName name="campo100">#REF!</definedName>
    <definedName name="campo11" localSheetId="0">'Tavola'!$G$14</definedName>
    <definedName name="campo11" localSheetId="10">'Tavola2008-2009'!$G$14</definedName>
    <definedName name="campo11" localSheetId="9">'Tavola2009-2010'!$G$14</definedName>
    <definedName name="campo11" localSheetId="8">'Tavola2010-2011'!$G$14</definedName>
    <definedName name="campo11" localSheetId="7">'Tavola2011-2012'!$G$14</definedName>
    <definedName name="campo11" localSheetId="6">'Tavola2012-2013'!$G$14</definedName>
    <definedName name="campo11" localSheetId="5">'Tavola2013-2014'!$G$14</definedName>
    <definedName name="campo11" localSheetId="4">'Tavola2014-2015'!$G$14</definedName>
    <definedName name="campo11" localSheetId="3">'Tavola2015-2016'!$G$14</definedName>
    <definedName name="campo11" localSheetId="2">'Tavola2016-2017'!$G$14</definedName>
    <definedName name="campo11" localSheetId="1">'Tavola2017-2018'!$G$14</definedName>
    <definedName name="campo11">#REF!</definedName>
    <definedName name="campo12" localSheetId="0">'Tavola'!$G$15</definedName>
    <definedName name="campo12" localSheetId="10">'Tavola2008-2009'!$G$15</definedName>
    <definedName name="campo12" localSheetId="9">'Tavola2009-2010'!$G$15</definedName>
    <definedName name="campo12" localSheetId="8">'Tavola2010-2011'!$G$15</definedName>
    <definedName name="campo12" localSheetId="7">'Tavola2011-2012'!$G$15</definedName>
    <definedName name="campo12" localSheetId="6">'Tavola2012-2013'!$G$15</definedName>
    <definedName name="campo12" localSheetId="5">'Tavola2013-2014'!$G$15</definedName>
    <definedName name="campo12" localSheetId="4">'Tavola2014-2015'!$G$15</definedName>
    <definedName name="campo12" localSheetId="3">'Tavola2015-2016'!$G$15</definedName>
    <definedName name="campo12" localSheetId="2">'Tavola2016-2017'!$G$15</definedName>
    <definedName name="campo12" localSheetId="1">'Tavola2017-2018'!$G$15</definedName>
    <definedName name="campo12">#REF!</definedName>
    <definedName name="campo2" localSheetId="0">'Tavola'!$G$5</definedName>
    <definedName name="campo2" localSheetId="10">'Tavola2008-2009'!$G$5</definedName>
    <definedName name="campo2" localSheetId="9">'Tavola2009-2010'!$G$5</definedName>
    <definedName name="campo2" localSheetId="8">'Tavola2010-2011'!$G$5</definedName>
    <definedName name="campo2" localSheetId="7">'Tavola2011-2012'!$G$5</definedName>
    <definedName name="campo2" localSheetId="6">'Tavola2012-2013'!$G$5</definedName>
    <definedName name="campo2" localSheetId="5">'Tavola2013-2014'!$G$5</definedName>
    <definedName name="campo2" localSheetId="4">'Tavola2014-2015'!$G$5</definedName>
    <definedName name="campo2" localSheetId="3">'Tavola2015-2016'!$G$5</definedName>
    <definedName name="campo2" localSheetId="2">'Tavola2016-2017'!$G$5</definedName>
    <definedName name="campo2" localSheetId="1">'Tavola2017-2018'!$G$5</definedName>
    <definedName name="campo2">#REF!</definedName>
    <definedName name="campo3" localSheetId="0">'Tavola'!$G$6</definedName>
    <definedName name="campo3" localSheetId="10">'Tavola2008-2009'!$G$6</definedName>
    <definedName name="campo3" localSheetId="9">'Tavola2009-2010'!$G$6</definedName>
    <definedName name="campo3" localSheetId="8">'Tavola2010-2011'!$G$6</definedName>
    <definedName name="campo3" localSheetId="7">'Tavola2011-2012'!$G$6</definedName>
    <definedName name="campo3" localSheetId="6">'Tavola2012-2013'!$G$6</definedName>
    <definedName name="campo3" localSheetId="5">'Tavola2013-2014'!$G$6</definedName>
    <definedName name="campo3" localSheetId="4">'Tavola2014-2015'!$G$6</definedName>
    <definedName name="campo3" localSheetId="3">'Tavola2015-2016'!$G$6</definedName>
    <definedName name="campo3" localSheetId="2">'Tavola2016-2017'!$G$6</definedName>
    <definedName name="campo3" localSheetId="1">'Tavola2017-2018'!$G$6</definedName>
    <definedName name="campo3">#REF!</definedName>
    <definedName name="campo4" localSheetId="0">'Tavola'!$G$7</definedName>
    <definedName name="campo4" localSheetId="10">'Tavola2008-2009'!$G$7</definedName>
    <definedName name="campo4" localSheetId="9">'Tavola2009-2010'!$G$7</definedName>
    <definedName name="campo4" localSheetId="8">'Tavola2010-2011'!$G$7</definedName>
    <definedName name="campo4" localSheetId="7">'Tavola2011-2012'!$G$7</definedName>
    <definedName name="campo4" localSheetId="6">'Tavola2012-2013'!$G$7</definedName>
    <definedName name="campo4" localSheetId="5">'Tavola2013-2014'!$G$7</definedName>
    <definedName name="campo4" localSheetId="4">'Tavola2014-2015'!$G$7</definedName>
    <definedName name="campo4" localSheetId="3">'Tavola2015-2016'!$G$7</definedName>
    <definedName name="campo4" localSheetId="2">'Tavola2016-2017'!$G$7</definedName>
    <definedName name="campo4" localSheetId="1">'Tavola2017-2018'!$G$7</definedName>
    <definedName name="campo4">#REF!</definedName>
    <definedName name="campo5" localSheetId="0">'Tavola'!$G$8</definedName>
    <definedName name="campo5" localSheetId="10">'Tavola2008-2009'!$G$8</definedName>
    <definedName name="campo5" localSheetId="9">'Tavola2009-2010'!$G$8</definedName>
    <definedName name="campo5" localSheetId="8">'Tavola2010-2011'!$G$8</definedName>
    <definedName name="campo5" localSheetId="7">'Tavola2011-2012'!$G$8</definedName>
    <definedName name="campo5" localSheetId="6">'Tavola2012-2013'!$G$8</definedName>
    <definedName name="campo5" localSheetId="5">'Tavola2013-2014'!$G$8</definedName>
    <definedName name="campo5" localSheetId="4">'Tavola2014-2015'!$G$8</definedName>
    <definedName name="campo5" localSheetId="3">'Tavola2015-2016'!$G$8</definedName>
    <definedName name="campo5" localSheetId="2">'Tavola2016-2017'!$G$8</definedName>
    <definedName name="campo5" localSheetId="1">'Tavola2017-2018'!$G$8</definedName>
    <definedName name="campo5">#REF!</definedName>
    <definedName name="campo6" localSheetId="0">'Tavola'!$G$9</definedName>
    <definedName name="campo6" localSheetId="10">'Tavola2008-2009'!$G$9</definedName>
    <definedName name="campo6" localSheetId="9">'Tavola2009-2010'!$G$9</definedName>
    <definedName name="campo6" localSheetId="8">'Tavola2010-2011'!$G$9</definedName>
    <definedName name="campo6" localSheetId="7">'Tavola2011-2012'!$G$9</definedName>
    <definedName name="campo6" localSheetId="6">'Tavola2012-2013'!$G$9</definedName>
    <definedName name="campo6" localSheetId="5">'Tavola2013-2014'!$G$9</definedName>
    <definedName name="campo6" localSheetId="4">'Tavola2014-2015'!$G$9</definedName>
    <definedName name="campo6" localSheetId="3">'Tavola2015-2016'!$G$9</definedName>
    <definedName name="campo6" localSheetId="2">'Tavola2016-2017'!$G$9</definedName>
    <definedName name="campo6" localSheetId="1">'Tavola2017-2018'!$G$9</definedName>
    <definedName name="campo6">#REF!</definedName>
    <definedName name="campo7" localSheetId="0">'Tavola'!$G$10</definedName>
    <definedName name="campo7" localSheetId="10">'Tavola2008-2009'!$G$10</definedName>
    <definedName name="campo7" localSheetId="9">'Tavola2009-2010'!$G$10</definedName>
    <definedName name="campo7" localSheetId="8">'Tavola2010-2011'!$G$10</definedName>
    <definedName name="campo7" localSheetId="7">'Tavola2011-2012'!$G$10</definedName>
    <definedName name="campo7" localSheetId="6">'Tavola2012-2013'!$G$10</definedName>
    <definedName name="campo7" localSheetId="5">'Tavola2013-2014'!$G$10</definedName>
    <definedName name="campo7" localSheetId="4">'Tavola2014-2015'!$G$10</definedName>
    <definedName name="campo7" localSheetId="3">'Tavola2015-2016'!$G$10</definedName>
    <definedName name="campo7" localSheetId="2">'Tavola2016-2017'!$G$10</definedName>
    <definedName name="campo7" localSheetId="1">'Tavola2017-2018'!$G$10</definedName>
    <definedName name="campo7">#REF!</definedName>
    <definedName name="campo8" localSheetId="0">'Tavola'!$G$11</definedName>
    <definedName name="campo8" localSheetId="10">'Tavola2008-2009'!$G$11</definedName>
    <definedName name="campo8" localSheetId="9">'Tavola2009-2010'!$G$11</definedName>
    <definedName name="campo8" localSheetId="8">'Tavola2010-2011'!$G$11</definedName>
    <definedName name="campo8" localSheetId="7">'Tavola2011-2012'!$G$11</definedName>
    <definedName name="campo8" localSheetId="6">'Tavola2012-2013'!$G$11</definedName>
    <definedName name="campo8" localSheetId="5">'Tavola2013-2014'!$G$11</definedName>
    <definedName name="campo8" localSheetId="4">'Tavola2014-2015'!$G$11</definedName>
    <definedName name="campo8" localSheetId="3">'Tavola2015-2016'!$G$11</definedName>
    <definedName name="campo8" localSheetId="2">'Tavola2016-2017'!$G$11</definedName>
    <definedName name="campo8" localSheetId="1">'Tavola2017-2018'!$G$11</definedName>
    <definedName name="campo8">#REF!</definedName>
    <definedName name="campo9" localSheetId="0">'Tavola'!$G$12</definedName>
    <definedName name="campo9" localSheetId="10">'Tavola2008-2009'!$G$12</definedName>
    <definedName name="campo9" localSheetId="9">'Tavola2009-2010'!$G$12</definedName>
    <definedName name="campo9" localSheetId="8">'Tavola2010-2011'!$G$12</definedName>
    <definedName name="campo9" localSheetId="7">'Tavola2011-2012'!$G$12</definedName>
    <definedName name="campo9" localSheetId="6">'Tavola2012-2013'!$G$12</definedName>
    <definedName name="campo9" localSheetId="5">'Tavola2013-2014'!$G$12</definedName>
    <definedName name="campo9" localSheetId="4">'Tavola2014-2015'!$G$12</definedName>
    <definedName name="campo9" localSheetId="3">'Tavola2015-2016'!$G$12</definedName>
    <definedName name="campo9" localSheetId="2">'Tavola2016-2017'!$G$12</definedName>
    <definedName name="campo9" localSheetId="1">'Tavola2017-2018'!$G$12</definedName>
    <definedName name="campo9">#REF!</definedName>
    <definedName name="campoA" localSheetId="0">'Tavola'!$E$26</definedName>
    <definedName name="campoA" localSheetId="10">'Tavola2008-2009'!$E$25</definedName>
    <definedName name="campoA" localSheetId="9">'Tavola2009-2010'!$E$25</definedName>
    <definedName name="campoA" localSheetId="8">'Tavola2010-2011'!$E$25</definedName>
    <definedName name="campoA" localSheetId="7">'Tavola2011-2012'!$E$25</definedName>
    <definedName name="campoA" localSheetId="6">'Tavola2012-2013'!$E$28</definedName>
    <definedName name="campoA" localSheetId="5">'Tavola2013-2014'!$E$28</definedName>
    <definedName name="campoA" localSheetId="4">'Tavola2014-2015'!$E$26</definedName>
    <definedName name="campoA" localSheetId="3">'Tavola2015-2016'!$E$26</definedName>
    <definedName name="campoA" localSheetId="2">'Tavola2016-2017'!$E$26</definedName>
    <definedName name="campoA" localSheetId="1">'Tavola2017-2018'!$E$26</definedName>
    <definedName name="campoA">#REF!</definedName>
    <definedName name="ccc" localSheetId="0">'Tavola'!$E$29</definedName>
    <definedName name="ccc" localSheetId="10">'Tavola2008-2009'!$E$28</definedName>
    <definedName name="ccc" localSheetId="9">'Tavola2009-2010'!$E$28</definedName>
    <definedName name="ccc" localSheetId="8">'Tavola2010-2011'!$E$28</definedName>
    <definedName name="ccc" localSheetId="7">'Tavola2011-2012'!$E$28</definedName>
    <definedName name="ccc" localSheetId="6">'Tavola2012-2013'!$E$31</definedName>
    <definedName name="ccc" localSheetId="5">'Tavola2013-2014'!$E$31</definedName>
    <definedName name="ccc" localSheetId="4">'Tavola2014-2015'!$E$29</definedName>
    <definedName name="ccc" localSheetId="3">'Tavola2015-2016'!$E$29</definedName>
    <definedName name="ccc" localSheetId="2">'Tavola2016-2017'!$E$29</definedName>
    <definedName name="ccc" localSheetId="1">'Tavola2017-2018'!$E$29</definedName>
    <definedName name="ccc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<sst xmlns="http://schemas.openxmlformats.org/spreadsheetml/2006/main" count="487" uniqueCount="38">
  <si>
    <t xml:space="preserve">Totale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</si>
  <si>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</si>
  <si>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</si>
  <si>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</si>
  <si>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</si>
  <si>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</si>
  <si>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</si>
  <si>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</si>
  <si>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</si>
  <si>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</si>
  <si>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</si>
  <si>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</si>
  <si>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</si>
  <si>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</si>
  <si>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</si>
  <si>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</si>
  <si>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</si>
  <si>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</si>
  <si>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</si>
  <si>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</si>
  <si>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</si>
  <si>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</si>
  <si>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</si>
  <si>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</si>
  <si>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Fonte: Interporto Bologna</t>
  </si>
  <si>
    <t>Transiti camionistici nello scalo di Bologna Interporto</t>
  </si>
  <si>
    <t>gen.</t>
  </si>
  <si>
    <t>Dati provvisori suscettibili di modifiche</t>
  </si>
  <si>
    <t>NOTA - Sono conteggiati tutti i transiti dei camion all'interporto, in ingresso e in uscita.</t>
  </si>
  <si>
    <t>..</t>
  </si>
  <si>
    <t xml:space="preserve">NOTA - Dal 2013 i transiti sono conteggiati in un'unica direzione; i dati 2012 riportati nella presente </t>
  </si>
  <si>
    <t>tabella sono coerenti con la nuova modalità di calcolo.</t>
  </si>
  <si>
    <t xml:space="preserve">Anno 2013: in seguito ad anomalie verificatesi sul sistema del monitoraggio degli accessi non è </t>
  </si>
  <si>
    <t>possibile poter contare su dati affidabili e reali per i primi nove mesi dell'anno.</t>
  </si>
  <si>
    <t>ricordarsi il prossimo anno di mettere</t>
  </si>
  <si>
    <t xml:space="preserve">NOTA - Dal 2013 i transiti sono conteggiati in un'unica direzione. </t>
  </si>
  <si>
    <t>totali mesi per mese, vedi tavola precedente</t>
  </si>
  <si>
    <t>controllati tutti i valori fino ad ago/15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</si>
</sst>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mmm"/>
    <numFmt numFmtId="201" formatCode="&quot;L.&quot;#,##0;\ \-&quot;L.&quot;#,##0"/>
    <numFmt numFmtId="202" formatCode="#,##0\ \ \ \ \ \ "/>
    <numFmt numFmtId="203" formatCode="#,##0\ \ \ \ \ \ \ "/>
    <numFmt numFmtId="204" formatCode="#,##0\ \ \ "/>
    <numFmt numFmtId="205" formatCode="#,###"/>
    <numFmt numFmtId="206" formatCode="#,##0.0"/>
    <numFmt numFmtId="207" formatCode="&quot;€&quot;#,##0"/>
  </numFmts>
  <fonts count="4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1"/>
      <name val="Helvetica-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Helvetica-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4" fillId="28" borderId="1" applyNumberFormat="0" applyAlignment="0" applyProtection="0"/>
    <xf numFmtId="4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36" fillId="20" borderId="7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95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95" fontId="12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193" fontId="11" fillId="0" borderId="0" xfId="0" applyNumberFormat="1" applyFont="1" applyFill="1" applyAlignment="1" applyProtection="1">
      <alignment/>
      <protection locked="0"/>
    </xf>
    <xf numFmtId="195" fontId="12" fillId="0" borderId="0" xfId="0" applyNumberFormat="1" applyFont="1" applyFill="1" applyBorder="1" applyAlignment="1" applyProtection="1">
      <alignment horizontal="center" vertical="center"/>
      <protection locked="0"/>
    </xf>
    <xf numFmtId="207" fontId="5" fillId="0" borderId="12" xfId="42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9" fillId="0" borderId="13" xfId="0" applyFont="1" applyFill="1" applyBorder="1" applyAlignment="1" applyProtection="1">
      <alignment vertical="center"/>
      <protection locked="0"/>
    </xf>
    <xf numFmtId="195" fontId="6" fillId="0" borderId="0" xfId="49" applyNumberFormat="1" applyFont="1" applyAlignment="1" applyProtection="1">
      <alignment/>
      <protection locked="0"/>
    </xf>
    <xf numFmtId="195" fontId="5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3" fontId="9" fillId="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ta" xfId="48"/>
    <cellStyle name="Note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i" xfId="60"/>
    <cellStyle name="Valore non valido" xfId="61"/>
    <cellStyle name="Valore valido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962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4962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9625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D14" sqref="D14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2018 a ottobre 2019</v>
      </c>
      <c r="B2" s="16"/>
      <c r="C2" s="21"/>
      <c r="D2" s="21"/>
    </row>
    <row r="3" spans="1:4" s="2" customFormat="1" ht="16.5" customHeight="1">
      <c r="A3" s="26"/>
      <c r="B3" s="24">
        <v>2018</v>
      </c>
      <c r="C3" s="23"/>
      <c r="D3" s="24">
        <v>2019</v>
      </c>
    </row>
    <row r="4" spans="1:11" ht="16.5" customHeight="1">
      <c r="A4" s="3" t="s">
        <v>1</v>
      </c>
      <c r="B4" s="17">
        <v>64539</v>
      </c>
      <c r="C4" s="18"/>
      <c r="D4" s="17">
        <v>69415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64422</v>
      </c>
      <c r="C5" s="17"/>
      <c r="D5" s="17">
        <v>68323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74292</v>
      </c>
      <c r="C6" s="17"/>
      <c r="D6" s="17">
        <v>74211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64305</v>
      </c>
      <c r="C7" s="17"/>
      <c r="D7" s="17">
        <v>71199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74207</v>
      </c>
      <c r="C8" s="17"/>
      <c r="D8" s="17">
        <v>81755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69258</v>
      </c>
      <c r="C9" s="17"/>
      <c r="D9" s="17">
        <v>74441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72204</v>
      </c>
      <c r="C10" s="17"/>
      <c r="D10" s="17">
        <v>83264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50757</v>
      </c>
      <c r="C11" s="17"/>
      <c r="D11" s="17">
        <v>56809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66979</v>
      </c>
      <c r="C12" s="17"/>
      <c r="D12" s="17">
        <v>76435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78450</v>
      </c>
      <c r="C13" s="17"/>
      <c r="D13" s="17">
        <v>85237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74707</v>
      </c>
      <c r="C14" s="17"/>
      <c r="D14" s="17"/>
      <c r="F14" s="13"/>
      <c r="G14" s="10">
        <f t="shared" si="0"/>
        <v>0</v>
      </c>
      <c r="H14" s="11" t="s">
        <v>22</v>
      </c>
      <c r="I14" s="12" t="str">
        <f t="shared" si="1"/>
        <v>ott.</v>
      </c>
      <c r="J14" s="11" t="s">
        <v>11</v>
      </c>
      <c r="K14" s="13" t="str">
        <f t="shared" si="2"/>
        <v>ottobre</v>
      </c>
    </row>
    <row r="15" spans="1:11" ht="10.5" customHeight="1">
      <c r="A15" s="5" t="s">
        <v>12</v>
      </c>
      <c r="B15" s="17">
        <v>60645</v>
      </c>
      <c r="C15" s="17"/>
      <c r="D15" s="17"/>
      <c r="F15" s="13"/>
      <c r="G15" s="10">
        <f>IF(OR(D15&gt;0,G16=1),1,0)</f>
        <v>0</v>
      </c>
      <c r="H15" s="11" t="s">
        <v>23</v>
      </c>
      <c r="I15" s="12" t="str">
        <f t="shared" si="1"/>
        <v>ott.</v>
      </c>
      <c r="J15" s="11" t="s">
        <v>12</v>
      </c>
      <c r="K15" s="13" t="str">
        <f t="shared" si="2"/>
        <v>ottobre</v>
      </c>
    </row>
    <row r="16" spans="1:6" ht="12">
      <c r="A16" s="6" t="str">
        <f>"gen.-"&amp;I17</f>
        <v>gen.-ott.</v>
      </c>
      <c r="B16" s="7">
        <f>B4*campo1+B5*campo2+B6*campo3+B7*campo4+B8*campo5+B9*campo6+B10*campo7+B11*campo8+B12*campo9+B13*campo10+B14*campo11+B15*campo12</f>
        <v>679413</v>
      </c>
      <c r="C16" s="7"/>
      <c r="D16" s="7">
        <f>SUM(D4:D15)</f>
        <v>741089</v>
      </c>
      <c r="F16" s="13"/>
    </row>
    <row r="17" spans="1:11" s="2" customFormat="1" ht="19.5" customHeight="1">
      <c r="A17" s="8" t="s">
        <v>0</v>
      </c>
      <c r="B17" s="9">
        <f>SUM(B4:B15)</f>
        <v>814765</v>
      </c>
      <c r="C17" s="9"/>
      <c r="D17" s="9">
        <f>SUM(D4:D15)</f>
        <v>741089</v>
      </c>
      <c r="F17" s="13"/>
      <c r="I17" s="15" t="str">
        <f>I15</f>
        <v>ott.</v>
      </c>
      <c r="K17" s="14" t="str">
        <f>K15</f>
        <v>ottobre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8" ht="12">
      <c r="A21" s="27"/>
      <c r="E21" s="5"/>
      <c r="F21" s="5"/>
      <c r="G21" s="5"/>
      <c r="H21" s="5"/>
    </row>
    <row r="22" spans="1:9" ht="12">
      <c r="A22" s="19"/>
      <c r="B22" s="20"/>
      <c r="C22" s="11"/>
      <c r="D22" s="11"/>
      <c r="E22" s="10"/>
      <c r="F22" s="11"/>
      <c r="G22" s="12"/>
      <c r="H22" s="11"/>
      <c r="I22" s="13"/>
    </row>
    <row r="23" spans="1:9" ht="12">
      <c r="A23" s="19"/>
      <c r="B23" s="20"/>
      <c r="C23" s="20"/>
      <c r="D23" s="20"/>
      <c r="E23" s="10"/>
      <c r="F23" s="11"/>
      <c r="G23" s="12"/>
      <c r="H23" s="6" t="str">
        <f>"gen.-"&amp;P24</f>
        <v>gen.-</v>
      </c>
      <c r="I23" s="13" t="s">
        <v>34</v>
      </c>
    </row>
    <row r="24" spans="1:9" ht="12">
      <c r="A24" s="19"/>
      <c r="B24" s="11"/>
      <c r="C24" s="11"/>
      <c r="D24" s="11"/>
      <c r="E24" s="10"/>
      <c r="F24" s="11"/>
      <c r="G24" s="12"/>
      <c r="H24" s="11"/>
      <c r="I24" s="13" t="s">
        <v>36</v>
      </c>
    </row>
    <row r="25" spans="1:9" ht="12">
      <c r="A25" s="19"/>
      <c r="B25" s="19"/>
      <c r="C25" s="19"/>
      <c r="D25" s="19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2009 a dicembre 2010</v>
      </c>
      <c r="B2" s="16"/>
      <c r="C2" s="21"/>
      <c r="D2" s="21"/>
    </row>
    <row r="3" spans="1:4" s="2" customFormat="1" ht="16.5" customHeight="1">
      <c r="A3" s="26"/>
      <c r="B3" s="24">
        <v>2009</v>
      </c>
      <c r="C3" s="23"/>
      <c r="D3" s="24">
        <v>2010</v>
      </c>
    </row>
    <row r="4" spans="1:11" ht="16.5" customHeight="1">
      <c r="A4" s="3" t="s">
        <v>1</v>
      </c>
      <c r="B4" s="17">
        <v>78238</v>
      </c>
      <c r="C4" s="18"/>
      <c r="D4" s="17">
        <v>73582</v>
      </c>
      <c r="F4" s="13"/>
      <c r="G4" s="10">
        <f aca="true" t="shared" si="0" ref="G4:G15"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86873</v>
      </c>
      <c r="C5" s="17"/>
      <c r="D5" s="17">
        <v>86614</v>
      </c>
      <c r="F5" s="13"/>
      <c r="G5" s="10">
        <f t="shared" si="0"/>
        <v>1</v>
      </c>
      <c r="H5" s="11" t="s">
        <v>13</v>
      </c>
      <c r="I5" s="12" t="str">
        <f aca="true" t="shared" si="1" ref="I5:I15">IF(OR(D5&gt;0,G6=1),H5,I4)</f>
        <v>feb.</v>
      </c>
      <c r="J5" s="11" t="s">
        <v>2</v>
      </c>
      <c r="K5" s="13" t="str">
        <f aca="true" t="shared" si="2" ref="K5:K15">IF(OR(D5&gt;0,G6=1),J5,K4)</f>
        <v>febbraio</v>
      </c>
    </row>
    <row r="6" spans="1:11" ht="10.5" customHeight="1">
      <c r="A6" s="5" t="s">
        <v>3</v>
      </c>
      <c r="B6" s="17">
        <v>92638</v>
      </c>
      <c r="C6" s="17"/>
      <c r="D6" s="17">
        <v>100477</v>
      </c>
      <c r="F6" s="13"/>
      <c r="G6" s="10">
        <f t="shared" si="0"/>
        <v>1</v>
      </c>
      <c r="H6" s="11" t="s">
        <v>14</v>
      </c>
      <c r="I6" s="12" t="str">
        <f t="shared" si="1"/>
        <v>mar.</v>
      </c>
      <c r="J6" s="11" t="s">
        <v>3</v>
      </c>
      <c r="K6" s="13" t="str">
        <f t="shared" si="2"/>
        <v>marzo</v>
      </c>
    </row>
    <row r="7" spans="1:11" ht="10.5" customHeight="1">
      <c r="A7" s="5" t="s">
        <v>4</v>
      </c>
      <c r="B7" s="17">
        <v>85998</v>
      </c>
      <c r="C7" s="17"/>
      <c r="D7" s="17">
        <v>90522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85906</v>
      </c>
      <c r="C8" s="17"/>
      <c r="D8" s="17">
        <v>89637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85125</v>
      </c>
      <c r="C9" s="17"/>
      <c r="D9" s="17">
        <v>92078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93893</v>
      </c>
      <c r="C10" s="17"/>
      <c r="D10" s="17">
        <v>98811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49114</v>
      </c>
      <c r="C11" s="17"/>
      <c r="D11" s="17">
        <v>62097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92040</v>
      </c>
      <c r="C12" s="17"/>
      <c r="D12" s="17">
        <v>99328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95798</v>
      </c>
      <c r="C13" s="17"/>
      <c r="D13" s="17">
        <v>98266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89168</v>
      </c>
      <c r="C14" s="17"/>
      <c r="D14" s="17">
        <v>98748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78561</v>
      </c>
      <c r="C15" s="17"/>
      <c r="D15" s="17">
        <v>88248</v>
      </c>
      <c r="F15" s="13"/>
      <c r="G15" s="10">
        <f t="shared" si="0"/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1013352</v>
      </c>
      <c r="C16" s="7"/>
      <c r="D16" s="7">
        <f>SUM(D4:D15)</f>
        <v>1078408</v>
      </c>
      <c r="F16" s="13"/>
    </row>
    <row r="17" spans="1:11" s="2" customFormat="1" ht="19.5" customHeight="1">
      <c r="A17" s="8" t="s">
        <v>0</v>
      </c>
      <c r="B17" s="9">
        <f>SUM(B4:B15)</f>
        <v>1013352</v>
      </c>
      <c r="C17" s="9"/>
      <c r="D17" s="9">
        <f>SUM(D4:D15)</f>
        <v>1078408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28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9" ht="12">
      <c r="A21" s="19"/>
      <c r="B21" s="20"/>
      <c r="C21" s="11"/>
      <c r="D21" s="11"/>
      <c r="E21" s="10"/>
      <c r="F21" s="11"/>
      <c r="G21" s="12"/>
      <c r="H21" s="11"/>
      <c r="I21" s="13"/>
    </row>
    <row r="22" spans="1:9" ht="12">
      <c r="A22" s="19"/>
      <c r="B22" s="20"/>
      <c r="C22" s="20"/>
      <c r="D22" s="20"/>
      <c r="E22" s="10"/>
      <c r="F22" s="11"/>
      <c r="G22" s="12"/>
      <c r="H22" s="11"/>
      <c r="I22" s="13"/>
    </row>
    <row r="23" spans="1:9" ht="12">
      <c r="A23" s="19"/>
      <c r="B23" s="11"/>
      <c r="C23" s="11"/>
      <c r="D23" s="11"/>
      <c r="E23" s="10"/>
      <c r="F23" s="11"/>
      <c r="G23" s="12"/>
      <c r="H23" s="11"/>
      <c r="I23" s="13"/>
    </row>
    <row r="24" spans="1:9" ht="12">
      <c r="A24" s="19"/>
      <c r="B24" s="19"/>
      <c r="C24" s="19"/>
      <c r="D24" s="19"/>
      <c r="E24" s="10"/>
      <c r="F24" s="11"/>
      <c r="G24" s="12"/>
      <c r="H24" s="11"/>
      <c r="I24" s="13"/>
    </row>
    <row r="25" spans="1:9" ht="12">
      <c r="A25" s="19"/>
      <c r="B25" s="11"/>
      <c r="C25" s="11"/>
      <c r="D25" s="11"/>
      <c r="E25" s="10"/>
      <c r="F25" s="11"/>
      <c r="G25" s="12"/>
      <c r="H25" s="11"/>
      <c r="I25" s="13"/>
    </row>
    <row r="26" spans="1:9" ht="12">
      <c r="A26" s="19"/>
      <c r="B26" s="19"/>
      <c r="C26" s="19"/>
      <c r="D26" s="19"/>
      <c r="E26" s="10"/>
      <c r="F26" s="11"/>
      <c r="G26" s="12"/>
      <c r="H26" s="11"/>
      <c r="I26" s="13"/>
    </row>
    <row r="27" spans="5:9" ht="12"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2008 a dicembre 2009</v>
      </c>
      <c r="B2" s="16"/>
      <c r="C2" s="21"/>
      <c r="D2" s="21"/>
    </row>
    <row r="3" spans="1:4" s="2" customFormat="1" ht="16.5" customHeight="1">
      <c r="A3" s="26"/>
      <c r="B3" s="24">
        <v>2008</v>
      </c>
      <c r="C3" s="23"/>
      <c r="D3" s="24">
        <v>2009</v>
      </c>
    </row>
    <row r="4" spans="1:11" ht="16.5" customHeight="1">
      <c r="A4" s="3" t="s">
        <v>1</v>
      </c>
      <c r="B4" s="17">
        <v>98564</v>
      </c>
      <c r="C4" s="18"/>
      <c r="D4" s="17">
        <v>78238</v>
      </c>
      <c r="F4" s="13"/>
      <c r="G4" s="10">
        <f aca="true" t="shared" si="0" ref="G4:G15"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100029</v>
      </c>
      <c r="C5" s="17"/>
      <c r="D5" s="17">
        <v>86873</v>
      </c>
      <c r="F5" s="13"/>
      <c r="G5" s="10">
        <f t="shared" si="0"/>
        <v>1</v>
      </c>
      <c r="H5" s="11" t="s">
        <v>13</v>
      </c>
      <c r="I5" s="12" t="str">
        <f aca="true" t="shared" si="1" ref="I5:I15">IF(OR(D5&gt;0,G6=1),H5,I4)</f>
        <v>feb.</v>
      </c>
      <c r="J5" s="11" t="s">
        <v>2</v>
      </c>
      <c r="K5" s="13" t="str">
        <f aca="true" t="shared" si="2" ref="K5:K15">IF(OR(D5&gt;0,G6=1),J5,K4)</f>
        <v>febbraio</v>
      </c>
    </row>
    <row r="6" spans="1:11" ht="10.5" customHeight="1">
      <c r="A6" s="5" t="s">
        <v>3</v>
      </c>
      <c r="B6" s="17">
        <v>101000</v>
      </c>
      <c r="C6" s="17"/>
      <c r="D6" s="17">
        <v>92638</v>
      </c>
      <c r="F6" s="13"/>
      <c r="G6" s="10">
        <f t="shared" si="0"/>
        <v>1</v>
      </c>
      <c r="H6" s="11" t="s">
        <v>14</v>
      </c>
      <c r="I6" s="12" t="str">
        <f t="shared" si="1"/>
        <v>mar.</v>
      </c>
      <c r="J6" s="11" t="s">
        <v>3</v>
      </c>
      <c r="K6" s="13" t="str">
        <f t="shared" si="2"/>
        <v>marzo</v>
      </c>
    </row>
    <row r="7" spans="1:11" ht="10.5" customHeight="1">
      <c r="A7" s="5" t="s">
        <v>4</v>
      </c>
      <c r="B7" s="17">
        <v>105564</v>
      </c>
      <c r="C7" s="17"/>
      <c r="D7" s="17">
        <v>85998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104833</v>
      </c>
      <c r="C8" s="17"/>
      <c r="D8" s="17">
        <v>85906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100938</v>
      </c>
      <c r="C9" s="17"/>
      <c r="D9" s="17">
        <v>85125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115522</v>
      </c>
      <c r="C10" s="17"/>
      <c r="D10" s="17">
        <v>93893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57853</v>
      </c>
      <c r="C11" s="17"/>
      <c r="D11" s="17">
        <v>49114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105716</v>
      </c>
      <c r="C12" s="17"/>
      <c r="D12" s="17">
        <v>92040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108704</v>
      </c>
      <c r="C13" s="17"/>
      <c r="D13" s="17">
        <v>95798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93379</v>
      </c>
      <c r="C14" s="17"/>
      <c r="D14" s="17">
        <v>89168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80944</v>
      </c>
      <c r="C15" s="17"/>
      <c r="D15" s="17">
        <v>78561</v>
      </c>
      <c r="F15" s="13"/>
      <c r="G15" s="10">
        <f t="shared" si="0"/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1173046</v>
      </c>
      <c r="C16" s="7"/>
      <c r="D16" s="7">
        <f>SUM(D4:D15)</f>
        <v>1013352</v>
      </c>
      <c r="F16" s="13"/>
    </row>
    <row r="17" spans="1:11" s="2" customFormat="1" ht="19.5" customHeight="1">
      <c r="A17" s="8" t="s">
        <v>0</v>
      </c>
      <c r="B17" s="9">
        <f>SUM(B4:B15)</f>
        <v>1173046</v>
      </c>
      <c r="C17" s="9"/>
      <c r="D17" s="9">
        <f>SUM(D4:D15)</f>
        <v>1013352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28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9" ht="12">
      <c r="A21" s="19"/>
      <c r="B21" s="20"/>
      <c r="C21" s="11"/>
      <c r="D21" s="11"/>
      <c r="E21" s="10"/>
      <c r="F21" s="11"/>
      <c r="G21" s="12"/>
      <c r="H21" s="11"/>
      <c r="I21" s="13"/>
    </row>
    <row r="22" spans="1:9" ht="12">
      <c r="A22" s="19"/>
      <c r="B22" s="20"/>
      <c r="C22" s="20"/>
      <c r="D22" s="20"/>
      <c r="E22" s="10"/>
      <c r="F22" s="11"/>
      <c r="G22" s="12"/>
      <c r="H22" s="11"/>
      <c r="I22" s="13"/>
    </row>
    <row r="23" spans="1:9" ht="12">
      <c r="A23" s="19"/>
      <c r="B23" s="11"/>
      <c r="C23" s="11"/>
      <c r="D23" s="11"/>
      <c r="E23" s="10"/>
      <c r="F23" s="11"/>
      <c r="G23" s="12"/>
      <c r="H23" s="11"/>
      <c r="I23" s="13"/>
    </row>
    <row r="24" spans="1:9" ht="12">
      <c r="A24" s="19"/>
      <c r="B24" s="19"/>
      <c r="C24" s="19"/>
      <c r="D24" s="19"/>
      <c r="E24" s="10"/>
      <c r="F24" s="11"/>
      <c r="G24" s="12"/>
      <c r="H24" s="11"/>
      <c r="I24" s="13"/>
    </row>
    <row r="25" spans="1:9" ht="12">
      <c r="A25" s="19"/>
      <c r="B25" s="11"/>
      <c r="C25" s="11"/>
      <c r="D25" s="11"/>
      <c r="E25" s="10"/>
      <c r="F25" s="11"/>
      <c r="G25" s="12"/>
      <c r="H25" s="11"/>
      <c r="I25" s="13"/>
    </row>
    <row r="26" spans="1:9" ht="12">
      <c r="A26" s="19"/>
      <c r="B26" s="19"/>
      <c r="C26" s="19"/>
      <c r="D26" s="19"/>
      <c r="E26" s="10"/>
      <c r="F26" s="11"/>
      <c r="G26" s="12"/>
      <c r="H26" s="11"/>
      <c r="I26" s="13"/>
    </row>
    <row r="27" spans="5:9" ht="12"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2017 a dicembre 2018</v>
      </c>
      <c r="B2" s="16"/>
      <c r="C2" s="21"/>
      <c r="D2" s="21"/>
    </row>
    <row r="3" spans="1:4" s="2" customFormat="1" ht="16.5" customHeight="1">
      <c r="A3" s="26"/>
      <c r="B3" s="24">
        <v>2017</v>
      </c>
      <c r="C3" s="23"/>
      <c r="D3" s="24">
        <v>2018</v>
      </c>
    </row>
    <row r="4" spans="1:11" ht="16.5" customHeight="1">
      <c r="A4" s="3" t="s">
        <v>1</v>
      </c>
      <c r="B4" s="17">
        <v>54754</v>
      </c>
      <c r="C4" s="18"/>
      <c r="D4" s="17">
        <v>64539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59293</v>
      </c>
      <c r="C5" s="17"/>
      <c r="D5" s="17">
        <v>64422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70226</v>
      </c>
      <c r="C6" s="17"/>
      <c r="D6" s="17">
        <v>74292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56707</v>
      </c>
      <c r="C7" s="17"/>
      <c r="D7" s="17">
        <v>64305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68541</v>
      </c>
      <c r="C8" s="17"/>
      <c r="D8" s="17">
        <v>74207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65242</v>
      </c>
      <c r="C9" s="17"/>
      <c r="D9" s="17">
        <v>69258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67071</v>
      </c>
      <c r="C10" s="17"/>
      <c r="D10" s="17">
        <v>72204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49087</v>
      </c>
      <c r="C11" s="17"/>
      <c r="D11" s="17">
        <v>50757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66007</v>
      </c>
      <c r="C12" s="17"/>
      <c r="D12" s="17">
        <v>66979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70917</v>
      </c>
      <c r="C13" s="17"/>
      <c r="D13" s="17">
        <v>78450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72111</v>
      </c>
      <c r="C14" s="17"/>
      <c r="D14" s="17">
        <v>74707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59117</v>
      </c>
      <c r="C15" s="17"/>
      <c r="D15" s="17">
        <v>60645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759073</v>
      </c>
      <c r="C16" s="7"/>
      <c r="D16" s="7">
        <f>SUM(D4:D15)</f>
        <v>814765</v>
      </c>
      <c r="F16" s="13"/>
    </row>
    <row r="17" spans="1:11" s="2" customFormat="1" ht="19.5" customHeight="1">
      <c r="A17" s="8" t="s">
        <v>0</v>
      </c>
      <c r="B17" s="9">
        <f>SUM(B4:B15)</f>
        <v>759073</v>
      </c>
      <c r="C17" s="9"/>
      <c r="D17" s="9">
        <f>SUM(D4:D15)</f>
        <v>814765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8" ht="12">
      <c r="A21" s="27"/>
      <c r="E21" s="5"/>
      <c r="F21" s="5"/>
      <c r="G21" s="5"/>
      <c r="H21" s="5"/>
    </row>
    <row r="22" spans="1:9" ht="12">
      <c r="A22" s="19"/>
      <c r="B22" s="20"/>
      <c r="C22" s="11"/>
      <c r="D22" s="11"/>
      <c r="E22" s="10"/>
      <c r="F22" s="11"/>
      <c r="G22" s="12"/>
      <c r="H22" s="11"/>
      <c r="I22" s="13"/>
    </row>
    <row r="23" spans="1:9" ht="12">
      <c r="A23" s="19"/>
      <c r="B23" s="20"/>
      <c r="C23" s="20"/>
      <c r="D23" s="20"/>
      <c r="E23" s="10"/>
      <c r="F23" s="11"/>
      <c r="G23" s="12"/>
      <c r="H23" s="6" t="str">
        <f>"gen.-"&amp;P24</f>
        <v>gen.-</v>
      </c>
      <c r="I23" s="13" t="s">
        <v>34</v>
      </c>
    </row>
    <row r="24" spans="1:9" ht="12">
      <c r="A24" s="19"/>
      <c r="B24" s="11"/>
      <c r="C24" s="11"/>
      <c r="D24" s="11"/>
      <c r="E24" s="10"/>
      <c r="F24" s="11"/>
      <c r="G24" s="12"/>
      <c r="H24" s="11"/>
      <c r="I24" s="13" t="s">
        <v>36</v>
      </c>
    </row>
    <row r="25" spans="1:9" ht="12">
      <c r="A25" s="19"/>
      <c r="B25" s="19"/>
      <c r="C25" s="19"/>
      <c r="D25" s="19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2016 a dicembre 2017</v>
      </c>
      <c r="B2" s="16"/>
      <c r="C2" s="21"/>
      <c r="D2" s="21"/>
    </row>
    <row r="3" spans="1:4" s="2" customFormat="1" ht="16.5" customHeight="1">
      <c r="A3" s="26"/>
      <c r="B3" s="24">
        <v>2016</v>
      </c>
      <c r="C3" s="23"/>
      <c r="D3" s="24">
        <v>2017</v>
      </c>
    </row>
    <row r="4" spans="1:11" ht="16.5" customHeight="1">
      <c r="A4" s="3" t="s">
        <v>1</v>
      </c>
      <c r="B4" s="17">
        <v>44834</v>
      </c>
      <c r="C4" s="18"/>
      <c r="D4" s="17">
        <v>54754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55016</v>
      </c>
      <c r="C5" s="17"/>
      <c r="D5" s="17">
        <v>59293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58570</v>
      </c>
      <c r="C6" s="17"/>
      <c r="D6" s="17">
        <v>70226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59169</v>
      </c>
      <c r="C7" s="17"/>
      <c r="D7" s="17">
        <v>56707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62811</v>
      </c>
      <c r="C8" s="17"/>
      <c r="D8" s="17">
        <v>68541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59585</v>
      </c>
      <c r="C9" s="17"/>
      <c r="D9" s="17">
        <v>65242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62390</v>
      </c>
      <c r="C10" s="17"/>
      <c r="D10" s="17">
        <v>67071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45239</v>
      </c>
      <c r="C11" s="17"/>
      <c r="D11" s="17">
        <v>49087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62055</v>
      </c>
      <c r="C12" s="17"/>
      <c r="D12" s="17">
        <v>66007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59760</v>
      </c>
      <c r="C13" s="17"/>
      <c r="D13" s="17">
        <v>70917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64873</v>
      </c>
      <c r="C14" s="17"/>
      <c r="D14" s="17">
        <v>72111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57418</v>
      </c>
      <c r="C15" s="17"/>
      <c r="D15" s="17">
        <v>59117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691720</v>
      </c>
      <c r="C16" s="7"/>
      <c r="D16" s="7">
        <f>SUM(D4:D15)</f>
        <v>759073</v>
      </c>
      <c r="F16" s="13"/>
    </row>
    <row r="17" spans="1:11" s="2" customFormat="1" ht="19.5" customHeight="1">
      <c r="A17" s="8" t="s">
        <v>0</v>
      </c>
      <c r="B17" s="9">
        <f>SUM(B4:B15)</f>
        <v>691720</v>
      </c>
      <c r="C17" s="9"/>
      <c r="D17" s="9">
        <f>SUM(D4:D15)</f>
        <v>759073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8" ht="12">
      <c r="A21" s="27"/>
      <c r="E21" s="5"/>
      <c r="F21" s="5"/>
      <c r="G21" s="5"/>
      <c r="H21" s="5"/>
    </row>
    <row r="22" spans="1:9" ht="12">
      <c r="A22" s="19"/>
      <c r="B22" s="20"/>
      <c r="C22" s="11"/>
      <c r="D22" s="11"/>
      <c r="E22" s="10"/>
      <c r="F22" s="11"/>
      <c r="G22" s="12"/>
      <c r="H22" s="11"/>
      <c r="I22" s="13"/>
    </row>
    <row r="23" spans="1:9" ht="12">
      <c r="A23" s="19"/>
      <c r="B23" s="20"/>
      <c r="C23" s="20"/>
      <c r="D23" s="20"/>
      <c r="E23" s="10"/>
      <c r="F23" s="11"/>
      <c r="G23" s="12"/>
      <c r="H23" s="6" t="str">
        <f>"gen.-"&amp;P24</f>
        <v>gen.-</v>
      </c>
      <c r="I23" s="13" t="s">
        <v>34</v>
      </c>
    </row>
    <row r="24" spans="1:9" ht="12">
      <c r="A24" s="19"/>
      <c r="B24" s="11"/>
      <c r="C24" s="11"/>
      <c r="D24" s="11"/>
      <c r="E24" s="10"/>
      <c r="F24" s="11"/>
      <c r="G24" s="12"/>
      <c r="H24" s="11"/>
      <c r="I24" s="13" t="s">
        <v>36</v>
      </c>
    </row>
    <row r="25" spans="1:9" ht="12">
      <c r="A25" s="19"/>
      <c r="B25" s="19"/>
      <c r="C25" s="19"/>
      <c r="D25" s="19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2015 a dicembre 2016</v>
      </c>
      <c r="B2" s="16"/>
      <c r="C2" s="21"/>
      <c r="D2" s="21"/>
    </row>
    <row r="3" spans="1:4" s="2" customFormat="1" ht="16.5" customHeight="1">
      <c r="A3" s="26"/>
      <c r="B3" s="24">
        <v>2015</v>
      </c>
      <c r="C3" s="23"/>
      <c r="D3" s="24">
        <v>2016</v>
      </c>
    </row>
    <row r="4" spans="1:11" ht="16.5" customHeight="1">
      <c r="A4" s="3" t="s">
        <v>1</v>
      </c>
      <c r="B4" s="17">
        <v>46749</v>
      </c>
      <c r="C4" s="18"/>
      <c r="D4" s="17">
        <v>44834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51772</v>
      </c>
      <c r="C5" s="17"/>
      <c r="D5" s="17">
        <v>55016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58797</v>
      </c>
      <c r="C6" s="17"/>
      <c r="D6" s="17">
        <v>58570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56259</v>
      </c>
      <c r="C7" s="17"/>
      <c r="D7" s="17">
        <v>59169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54113</v>
      </c>
      <c r="C8" s="17"/>
      <c r="D8" s="17">
        <v>62811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55033</v>
      </c>
      <c r="C9" s="17"/>
      <c r="D9" s="17">
        <v>59585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62899</v>
      </c>
      <c r="C10" s="17"/>
      <c r="D10" s="17">
        <v>62390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37539</v>
      </c>
      <c r="C11" s="17"/>
      <c r="D11" s="17">
        <v>45239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58059</v>
      </c>
      <c r="C12" s="17"/>
      <c r="D12" s="17">
        <v>62055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59103</v>
      </c>
      <c r="C13" s="17"/>
      <c r="D13" s="17">
        <v>59760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55843</v>
      </c>
      <c r="C14" s="17"/>
      <c r="D14" s="17">
        <v>64873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47897</v>
      </c>
      <c r="C15" s="17"/>
      <c r="D15" s="17">
        <v>57418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644063</v>
      </c>
      <c r="C16" s="7"/>
      <c r="D16" s="7">
        <f>SUM(D4:D15)</f>
        <v>691720</v>
      </c>
      <c r="F16" s="13"/>
    </row>
    <row r="17" spans="1:11" s="2" customFormat="1" ht="19.5" customHeight="1">
      <c r="A17" s="8" t="s">
        <v>0</v>
      </c>
      <c r="B17" s="9">
        <f>SUM(B4:B15)</f>
        <v>644063</v>
      </c>
      <c r="C17" s="9"/>
      <c r="D17" s="9">
        <f>SUM(D4:D15)</f>
        <v>691720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8" ht="12">
      <c r="A21" s="27"/>
      <c r="E21" s="5"/>
      <c r="F21" s="5"/>
      <c r="G21" s="5"/>
      <c r="H21" s="5"/>
    </row>
    <row r="22" spans="1:9" ht="12">
      <c r="A22" s="19"/>
      <c r="B22" s="20"/>
      <c r="C22" s="11"/>
      <c r="D22" s="11"/>
      <c r="E22" s="10"/>
      <c r="F22" s="11"/>
      <c r="G22" s="12"/>
      <c r="H22" s="11"/>
      <c r="I22" s="13"/>
    </row>
    <row r="23" spans="1:9" ht="12">
      <c r="A23" s="19"/>
      <c r="B23" s="20"/>
      <c r="C23" s="20"/>
      <c r="D23" s="20"/>
      <c r="E23" s="10"/>
      <c r="F23" s="11"/>
      <c r="G23" s="12"/>
      <c r="H23" s="6" t="str">
        <f>"gen.-"&amp;P24</f>
        <v>gen.-</v>
      </c>
      <c r="I23" s="13" t="s">
        <v>34</v>
      </c>
    </row>
    <row r="24" spans="1:9" ht="12">
      <c r="A24" s="19"/>
      <c r="B24" s="11"/>
      <c r="C24" s="11"/>
      <c r="D24" s="11"/>
      <c r="E24" s="10"/>
      <c r="F24" s="11"/>
      <c r="G24" s="12"/>
      <c r="H24" s="11"/>
      <c r="I24" s="13" t="s">
        <v>36</v>
      </c>
    </row>
    <row r="25" spans="1:9" ht="12">
      <c r="A25" s="19"/>
      <c r="B25" s="19"/>
      <c r="C25" s="19"/>
      <c r="D25" s="19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2014 a dicembre 2015</v>
      </c>
      <c r="B2" s="16"/>
      <c r="C2" s="21"/>
      <c r="D2" s="21"/>
    </row>
    <row r="3" spans="1:4" s="2" customFormat="1" ht="16.5" customHeight="1">
      <c r="A3" s="26"/>
      <c r="B3" s="24">
        <v>2014</v>
      </c>
      <c r="C3" s="23"/>
      <c r="D3" s="24">
        <v>2015</v>
      </c>
    </row>
    <row r="4" spans="1:11" ht="16.5" customHeight="1">
      <c r="A4" s="3" t="s">
        <v>1</v>
      </c>
      <c r="B4" s="17">
        <v>47709</v>
      </c>
      <c r="C4" s="18"/>
      <c r="D4" s="17">
        <v>46749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48518</v>
      </c>
      <c r="C5" s="17"/>
      <c r="D5" s="17">
        <v>51772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53210</v>
      </c>
      <c r="C6" s="17"/>
      <c r="D6" s="17">
        <v>58797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50536</v>
      </c>
      <c r="C7" s="17"/>
      <c r="D7" s="17">
        <v>56259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54492</v>
      </c>
      <c r="C8" s="17"/>
      <c r="D8" s="17">
        <v>54113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51536</v>
      </c>
      <c r="C9" s="17"/>
      <c r="D9" s="17">
        <v>55033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59170</v>
      </c>
      <c r="C10" s="17"/>
      <c r="D10" s="17">
        <v>62899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34799</v>
      </c>
      <c r="C11" s="17"/>
      <c r="D11" s="17">
        <v>37539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56417</v>
      </c>
      <c r="C12" s="17"/>
      <c r="D12" s="17">
        <v>58059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60854</v>
      </c>
      <c r="C13" s="17"/>
      <c r="D13" s="17">
        <v>59103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53118</v>
      </c>
      <c r="C14" s="17"/>
      <c r="D14" s="17">
        <v>55843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47098</v>
      </c>
      <c r="C15" s="17"/>
      <c r="D15" s="17">
        <v>47897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617457</v>
      </c>
      <c r="C16" s="7"/>
      <c r="D16" s="7">
        <f>SUM(D4:D15)</f>
        <v>644063</v>
      </c>
      <c r="F16" s="13"/>
    </row>
    <row r="17" spans="1:11" s="2" customFormat="1" ht="19.5" customHeight="1">
      <c r="A17" s="8" t="s">
        <v>0</v>
      </c>
      <c r="B17" s="9">
        <f>SUM(B4:B15)</f>
        <v>617457</v>
      </c>
      <c r="C17" s="9"/>
      <c r="D17" s="9">
        <f>SUM(D4:D15)</f>
        <v>644063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8" ht="12">
      <c r="A21" s="27"/>
      <c r="E21" s="5"/>
      <c r="F21" s="5"/>
      <c r="G21" s="5"/>
      <c r="H21" s="5"/>
    </row>
    <row r="22" spans="1:9" ht="12">
      <c r="A22" s="19"/>
      <c r="B22" s="20"/>
      <c r="C22" s="11"/>
      <c r="D22" s="11"/>
      <c r="E22" s="10"/>
      <c r="F22" s="11"/>
      <c r="G22" s="12"/>
      <c r="H22" s="11"/>
      <c r="I22" s="13"/>
    </row>
    <row r="23" spans="1:9" ht="12">
      <c r="A23" s="19"/>
      <c r="B23" s="20"/>
      <c r="C23" s="20"/>
      <c r="D23" s="20"/>
      <c r="E23" s="10"/>
      <c r="F23" s="11"/>
      <c r="G23" s="12"/>
      <c r="H23" s="6" t="str">
        <f>"gen.-"&amp;P24</f>
        <v>gen.-</v>
      </c>
      <c r="I23" s="13" t="s">
        <v>34</v>
      </c>
    </row>
    <row r="24" spans="1:9" ht="12">
      <c r="A24" s="19"/>
      <c r="B24" s="11"/>
      <c r="C24" s="11"/>
      <c r="D24" s="11"/>
      <c r="E24" s="10"/>
      <c r="F24" s="11"/>
      <c r="G24" s="12"/>
      <c r="H24" s="11"/>
      <c r="I24" s="13" t="s">
        <v>36</v>
      </c>
    </row>
    <row r="25" spans="1:9" ht="12">
      <c r="A25" s="19"/>
      <c r="B25" s="19"/>
      <c r="C25" s="19"/>
      <c r="D25" s="19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 t="s">
        <v>37</v>
      </c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2013 a dicembre 2014</v>
      </c>
      <c r="B2" s="16"/>
      <c r="C2" s="21"/>
      <c r="D2" s="21"/>
    </row>
    <row r="3" spans="1:4" s="2" customFormat="1" ht="16.5" customHeight="1">
      <c r="A3" s="26"/>
      <c r="B3" s="24">
        <v>2013</v>
      </c>
      <c r="C3" s="23"/>
      <c r="D3" s="24">
        <v>2014</v>
      </c>
    </row>
    <row r="4" spans="1:11" ht="16.5" customHeight="1">
      <c r="A4" s="3" t="s">
        <v>1</v>
      </c>
      <c r="B4" s="17" t="s">
        <v>29</v>
      </c>
      <c r="C4" s="18"/>
      <c r="D4" s="17">
        <v>47709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 t="s">
        <v>29</v>
      </c>
      <c r="C5" s="17"/>
      <c r="D5" s="17">
        <v>48518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 t="s">
        <v>29</v>
      </c>
      <c r="C6" s="17"/>
      <c r="D6" s="17">
        <v>53210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 t="s">
        <v>29</v>
      </c>
      <c r="C7" s="17"/>
      <c r="D7" s="17">
        <v>50536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 t="s">
        <v>29</v>
      </c>
      <c r="C8" s="17"/>
      <c r="D8" s="17">
        <v>54492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 t="s">
        <v>29</v>
      </c>
      <c r="C9" s="17"/>
      <c r="D9" s="17">
        <v>51536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 t="s">
        <v>29</v>
      </c>
      <c r="C10" s="17"/>
      <c r="D10" s="17">
        <v>59170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 t="s">
        <v>29</v>
      </c>
      <c r="C11" s="17"/>
      <c r="D11" s="17">
        <v>34799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 t="s">
        <v>29</v>
      </c>
      <c r="C12" s="17"/>
      <c r="D12" s="17">
        <v>56417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57027</v>
      </c>
      <c r="C13" s="17"/>
      <c r="D13" s="17">
        <v>60854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50457</v>
      </c>
      <c r="C14" s="17"/>
      <c r="D14" s="17">
        <v>53118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44706</v>
      </c>
      <c r="C15" s="17"/>
      <c r="D15" s="17">
        <v>47098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SUM(B13:B15)</f>
        <v>152190</v>
      </c>
      <c r="C16" s="7"/>
      <c r="D16" s="7">
        <f>SUM(D4:D15)</f>
        <v>617457</v>
      </c>
      <c r="F16" s="13"/>
    </row>
    <row r="17" spans="1:11" s="2" customFormat="1" ht="19.5" customHeight="1">
      <c r="A17" s="8" t="s">
        <v>0</v>
      </c>
      <c r="B17" s="9">
        <f>SUM(B13:B15)</f>
        <v>152190</v>
      </c>
      <c r="C17" s="9"/>
      <c r="D17" s="9">
        <f>SUM(D4:D15)</f>
        <v>617457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35</v>
      </c>
      <c r="E19" s="5"/>
      <c r="F19" s="5"/>
      <c r="G19" s="5"/>
      <c r="H19" s="5"/>
    </row>
    <row r="20" spans="1:8" ht="12">
      <c r="A20" s="27" t="s">
        <v>32</v>
      </c>
      <c r="E20" s="5"/>
      <c r="F20" s="5"/>
      <c r="G20" s="5"/>
      <c r="H20" s="5"/>
    </row>
    <row r="21" spans="1:8" ht="12">
      <c r="A21" s="27" t="s">
        <v>33</v>
      </c>
      <c r="E21" s="5"/>
      <c r="F21" s="5"/>
      <c r="G21" s="5"/>
      <c r="H21" s="5"/>
    </row>
    <row r="22" spans="1:8" ht="12">
      <c r="A22" s="27" t="s">
        <v>24</v>
      </c>
      <c r="E22" s="5"/>
      <c r="F22" s="5"/>
      <c r="G22" s="5"/>
      <c r="H22" s="5"/>
    </row>
    <row r="23" spans="1:8" ht="12">
      <c r="A23" s="27"/>
      <c r="E23" s="5"/>
      <c r="F23" s="5"/>
      <c r="G23" s="5"/>
      <c r="H23" s="5"/>
    </row>
    <row r="24" spans="1:9" ht="12">
      <c r="A24" s="19"/>
      <c r="B24" s="20"/>
      <c r="C24" s="11"/>
      <c r="D24" s="11"/>
      <c r="E24" s="10"/>
      <c r="F24" s="11"/>
      <c r="G24" s="12"/>
      <c r="H24" s="11"/>
      <c r="I24" s="13"/>
    </row>
    <row r="25" spans="1:9" ht="12">
      <c r="A25" s="19"/>
      <c r="B25" s="20"/>
      <c r="C25" s="20"/>
      <c r="D25" s="20"/>
      <c r="E25" s="10"/>
      <c r="F25" s="11"/>
      <c r="G25" s="12"/>
      <c r="H25" s="6" t="str">
        <f>"gen.-"&amp;P26</f>
        <v>gen.-</v>
      </c>
      <c r="I25" s="13" t="s">
        <v>34</v>
      </c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 t="s">
        <v>36</v>
      </c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1:9" ht="12">
      <c r="A28" s="19"/>
      <c r="B28" s="11"/>
      <c r="C28" s="11"/>
      <c r="D28" s="11"/>
      <c r="E28" s="10"/>
      <c r="F28" s="11"/>
      <c r="G28" s="12"/>
      <c r="H28" s="11"/>
      <c r="I28" s="13"/>
    </row>
    <row r="29" spans="1:9" ht="12">
      <c r="A29" s="19"/>
      <c r="B29" s="19"/>
      <c r="C29" s="19"/>
      <c r="D29" s="19"/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  <row r="31" spans="5:9" ht="12">
      <c r="E31" s="10"/>
      <c r="F31" s="11"/>
      <c r="G31" s="12"/>
      <c r="H31" s="11"/>
      <c r="I31" s="13"/>
    </row>
    <row r="32" spans="5:9" ht="12">
      <c r="E32" s="10"/>
      <c r="F32" s="11"/>
      <c r="G32" s="12"/>
      <c r="H32" s="11"/>
      <c r="I32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2012 a dicembre 2013</v>
      </c>
      <c r="B2" s="16"/>
      <c r="C2" s="21"/>
      <c r="D2" s="21"/>
    </row>
    <row r="3" spans="1:4" s="2" customFormat="1" ht="16.5" customHeight="1">
      <c r="A3" s="26"/>
      <c r="B3" s="24">
        <v>2012</v>
      </c>
      <c r="C3" s="23"/>
      <c r="D3" s="24">
        <v>2013</v>
      </c>
    </row>
    <row r="4" spans="1:11" ht="16.5" customHeight="1">
      <c r="A4" s="3" t="s">
        <v>1</v>
      </c>
      <c r="B4" s="17">
        <v>42120</v>
      </c>
      <c r="C4" s="18"/>
      <c r="D4" s="30" t="s">
        <v>29</v>
      </c>
      <c r="F4" s="13"/>
      <c r="G4" s="10">
        <f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46331</v>
      </c>
      <c r="C5" s="17"/>
      <c r="D5" s="30" t="s">
        <v>29</v>
      </c>
      <c r="F5" s="13"/>
      <c r="G5" s="10">
        <f>IF(OR(D5&gt;0,G6=1),1,0)</f>
        <v>1</v>
      </c>
      <c r="H5" s="11" t="s">
        <v>13</v>
      </c>
      <c r="I5" s="12" t="str">
        <f>IF(OR(D5&gt;0,G6=1),H5,I4)</f>
        <v>feb.</v>
      </c>
      <c r="J5" s="11" t="s">
        <v>2</v>
      </c>
      <c r="K5" s="13" t="str">
        <f>IF(OR(D5&gt;0,G6=1),J5,K4)</f>
        <v>febbraio</v>
      </c>
    </row>
    <row r="6" spans="1:11" ht="10.5" customHeight="1">
      <c r="A6" s="5" t="s">
        <v>3</v>
      </c>
      <c r="B6" s="17">
        <v>53451</v>
      </c>
      <c r="C6" s="17"/>
      <c r="D6" s="30" t="s">
        <v>29</v>
      </c>
      <c r="F6" s="13"/>
      <c r="G6" s="10">
        <f aca="true" t="shared" si="0" ref="G6:G14">IF(OR(D6&gt;0,G7=1),1,0)</f>
        <v>1</v>
      </c>
      <c r="H6" s="11" t="s">
        <v>14</v>
      </c>
      <c r="I6" s="12" t="str">
        <f aca="true" t="shared" si="1" ref="I6:I15">IF(OR(D6&gt;0,G7=1),H6,I5)</f>
        <v>mar.</v>
      </c>
      <c r="J6" s="11" t="s">
        <v>3</v>
      </c>
      <c r="K6" s="13" t="str">
        <f aca="true" t="shared" si="2" ref="K6:K15">IF(OR(D6&gt;0,G7=1),J6,K5)</f>
        <v>marzo</v>
      </c>
    </row>
    <row r="7" spans="1:11" ht="10.5" customHeight="1">
      <c r="A7" s="5" t="s">
        <v>4</v>
      </c>
      <c r="B7" s="17">
        <v>44474</v>
      </c>
      <c r="C7" s="17"/>
      <c r="D7" s="30" t="s">
        <v>29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51869</v>
      </c>
      <c r="C8" s="17"/>
      <c r="D8" s="30" t="s">
        <v>29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51520</v>
      </c>
      <c r="C9" s="17"/>
      <c r="D9" s="30" t="s">
        <v>29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54945</v>
      </c>
      <c r="C10" s="17"/>
      <c r="D10" s="30" t="s">
        <v>29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34739</v>
      </c>
      <c r="C11" s="17"/>
      <c r="D11" s="30" t="s">
        <v>29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49213</v>
      </c>
      <c r="C12" s="17"/>
      <c r="D12" s="30" t="s">
        <v>29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55577</v>
      </c>
      <c r="C13" s="17"/>
      <c r="D13" s="17">
        <v>57027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52410</v>
      </c>
      <c r="C14" s="17"/>
      <c r="D14" s="17">
        <v>50457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46695</v>
      </c>
      <c r="C15" s="17"/>
      <c r="D15" s="17">
        <v>44706</v>
      </c>
      <c r="F15" s="13"/>
      <c r="G15" s="10">
        <f>IF(OR(D15&gt;0,G16=1),1,0)</f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583344</v>
      </c>
      <c r="C16" s="7"/>
      <c r="D16" s="7">
        <f>SUM(D13:D15)</f>
        <v>152190</v>
      </c>
      <c r="F16" s="13"/>
    </row>
    <row r="17" spans="1:11" s="2" customFormat="1" ht="19.5" customHeight="1">
      <c r="A17" s="8" t="s">
        <v>0</v>
      </c>
      <c r="B17" s="9">
        <f>SUM(B4:B15)</f>
        <v>583344</v>
      </c>
      <c r="C17" s="9"/>
      <c r="D17" s="9">
        <f>SUM(D13:D15)</f>
        <v>152190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30</v>
      </c>
      <c r="E19" s="5"/>
      <c r="F19" s="5"/>
      <c r="G19" s="5"/>
      <c r="H19" s="5"/>
    </row>
    <row r="20" spans="1:8" ht="12">
      <c r="A20" s="27" t="s">
        <v>31</v>
      </c>
      <c r="E20" s="5"/>
      <c r="F20" s="5"/>
      <c r="G20" s="5"/>
      <c r="H20" s="5"/>
    </row>
    <row r="21" spans="1:8" ht="12">
      <c r="A21" s="27" t="s">
        <v>32</v>
      </c>
      <c r="E21" s="5"/>
      <c r="F21" s="5"/>
      <c r="G21" s="5"/>
      <c r="H21" s="5"/>
    </row>
    <row r="22" spans="1:8" ht="12">
      <c r="A22" s="27" t="s">
        <v>33</v>
      </c>
      <c r="E22" s="5"/>
      <c r="F22" s="5"/>
      <c r="G22" s="5"/>
      <c r="H22" s="5"/>
    </row>
    <row r="23" spans="1:8" ht="12">
      <c r="A23" s="27" t="s">
        <v>24</v>
      </c>
      <c r="E23" s="5"/>
      <c r="F23" s="5"/>
      <c r="G23" s="5"/>
      <c r="H23" s="5"/>
    </row>
    <row r="24" spans="1:9" ht="12">
      <c r="A24" s="19"/>
      <c r="B24" s="20"/>
      <c r="C24" s="11"/>
      <c r="D24" s="11"/>
      <c r="E24" s="10"/>
      <c r="F24" s="11"/>
      <c r="G24" s="12"/>
      <c r="H24" s="11"/>
      <c r="I24" s="13"/>
    </row>
    <row r="25" spans="1:9" ht="12">
      <c r="A25" s="19"/>
      <c r="B25" s="20"/>
      <c r="C25" s="20"/>
      <c r="D25" s="20"/>
      <c r="E25" s="10"/>
      <c r="F25" s="11"/>
      <c r="G25" s="12"/>
      <c r="H25" s="11"/>
      <c r="I25" s="13"/>
    </row>
    <row r="26" spans="1:9" ht="12">
      <c r="A26" s="19"/>
      <c r="B26" s="11"/>
      <c r="C26" s="11"/>
      <c r="D26" s="11"/>
      <c r="E26" s="10"/>
      <c r="F26" s="11"/>
      <c r="G26" s="12"/>
      <c r="H26" s="11"/>
      <c r="I26" s="13"/>
    </row>
    <row r="27" spans="1:9" ht="12">
      <c r="A27" s="19"/>
      <c r="B27" s="19"/>
      <c r="C27" s="19"/>
      <c r="D27" s="19"/>
      <c r="E27" s="10"/>
      <c r="F27" s="11"/>
      <c r="G27" s="12"/>
      <c r="H27" s="11"/>
      <c r="I27" s="13"/>
    </row>
    <row r="28" spans="1:9" ht="12">
      <c r="A28" s="19"/>
      <c r="B28" s="11"/>
      <c r="C28" s="11"/>
      <c r="D28" s="11"/>
      <c r="E28" s="10"/>
      <c r="F28" s="11"/>
      <c r="G28" s="12"/>
      <c r="H28" s="11"/>
      <c r="I28" s="13"/>
    </row>
    <row r="29" spans="1:9" ht="12">
      <c r="A29" s="19"/>
      <c r="B29" s="19"/>
      <c r="C29" s="19"/>
      <c r="D29" s="19"/>
      <c r="E29" s="10"/>
      <c r="F29" s="11"/>
      <c r="G29" s="12"/>
      <c r="H29" s="11"/>
      <c r="I29" s="13"/>
    </row>
    <row r="30" spans="5:9" ht="12">
      <c r="E30" s="10"/>
      <c r="F30" s="11"/>
      <c r="G30" s="12"/>
      <c r="H30" s="11"/>
      <c r="I30" s="13"/>
    </row>
    <row r="31" spans="5:9" ht="12">
      <c r="E31" s="10"/>
      <c r="F31" s="11"/>
      <c r="G31" s="12"/>
      <c r="H31" s="11"/>
      <c r="I31" s="13"/>
    </row>
    <row r="32" spans="5:9" ht="12">
      <c r="E32" s="10"/>
      <c r="F32" s="11"/>
      <c r="G32" s="12"/>
      <c r="H32" s="11"/>
      <c r="I32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2011 a dicembre 2012</v>
      </c>
      <c r="B2" s="16"/>
      <c r="C2" s="21"/>
      <c r="D2" s="21"/>
    </row>
    <row r="3" spans="1:4" s="2" customFormat="1" ht="16.5" customHeight="1">
      <c r="A3" s="26"/>
      <c r="B3" s="24">
        <v>2011</v>
      </c>
      <c r="C3" s="23"/>
      <c r="D3" s="24">
        <v>2012</v>
      </c>
    </row>
    <row r="4" spans="1:11" ht="16.5" customHeight="1">
      <c r="A4" s="3" t="s">
        <v>1</v>
      </c>
      <c r="B4" s="17">
        <v>82231</v>
      </c>
      <c r="C4" s="18"/>
      <c r="D4" s="17">
        <v>84239</v>
      </c>
      <c r="F4" s="13"/>
      <c r="G4" s="10">
        <f aca="true" t="shared" si="0" ref="G4:G15"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95392</v>
      </c>
      <c r="C5" s="17"/>
      <c r="D5" s="17">
        <v>92661</v>
      </c>
      <c r="F5" s="13"/>
      <c r="G5" s="10">
        <f t="shared" si="0"/>
        <v>1</v>
      </c>
      <c r="H5" s="11" t="s">
        <v>13</v>
      </c>
      <c r="I5" s="12" t="str">
        <f aca="true" t="shared" si="1" ref="I5:I15">IF(OR(D5&gt;0,G6=1),H5,I4)</f>
        <v>feb.</v>
      </c>
      <c r="J5" s="11" t="s">
        <v>2</v>
      </c>
      <c r="K5" s="13" t="str">
        <f aca="true" t="shared" si="2" ref="K5:K15">IF(OR(D5&gt;0,G6=1),J5,K4)</f>
        <v>febbraio</v>
      </c>
    </row>
    <row r="6" spans="1:11" ht="10.5" customHeight="1">
      <c r="A6" s="5" t="s">
        <v>3</v>
      </c>
      <c r="B6" s="17">
        <v>106726</v>
      </c>
      <c r="C6" s="17"/>
      <c r="D6" s="17">
        <v>106902</v>
      </c>
      <c r="F6" s="13"/>
      <c r="G6" s="10">
        <f t="shared" si="0"/>
        <v>1</v>
      </c>
      <c r="H6" s="11" t="s">
        <v>14</v>
      </c>
      <c r="I6" s="12" t="str">
        <f t="shared" si="1"/>
        <v>mar.</v>
      </c>
      <c r="J6" s="11" t="s">
        <v>3</v>
      </c>
      <c r="K6" s="13" t="str">
        <f t="shared" si="2"/>
        <v>marzo</v>
      </c>
    </row>
    <row r="7" spans="1:11" ht="10.5" customHeight="1">
      <c r="A7" s="5" t="s">
        <v>4</v>
      </c>
      <c r="B7" s="17">
        <v>98725</v>
      </c>
      <c r="C7" s="17"/>
      <c r="D7" s="17">
        <v>88948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105975</v>
      </c>
      <c r="C8" s="17"/>
      <c r="D8" s="17">
        <v>103737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101659</v>
      </c>
      <c r="C9" s="17"/>
      <c r="D9" s="17">
        <v>103041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104751</v>
      </c>
      <c r="C10" s="17"/>
      <c r="D10" s="17">
        <v>109890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70104</v>
      </c>
      <c r="C11" s="17"/>
      <c r="D11" s="17">
        <v>69477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106202</v>
      </c>
      <c r="C12" s="17"/>
      <c r="D12" s="17">
        <v>98425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100972</v>
      </c>
      <c r="C13" s="17"/>
      <c r="D13" s="17">
        <v>111155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100690</v>
      </c>
      <c r="C14" s="17"/>
      <c r="D14" s="17">
        <v>104821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87353</v>
      </c>
      <c r="C15" s="17"/>
      <c r="D15" s="17">
        <v>93390</v>
      </c>
      <c r="F15" s="13"/>
      <c r="G15" s="10">
        <f t="shared" si="0"/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1160780</v>
      </c>
      <c r="C16" s="7"/>
      <c r="D16" s="7">
        <f>SUM(D4:D15)</f>
        <v>1166686</v>
      </c>
      <c r="F16" s="13"/>
    </row>
    <row r="17" spans="1:11" s="2" customFormat="1" ht="19.5" customHeight="1">
      <c r="A17" s="8" t="s">
        <v>0</v>
      </c>
      <c r="B17" s="9">
        <f>SUM(B4:B15)</f>
        <v>1160780</v>
      </c>
      <c r="C17" s="9"/>
      <c r="D17" s="9">
        <f>SUM(D4:D15)</f>
        <v>1166686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28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9" ht="12">
      <c r="A21" s="19"/>
      <c r="B21" s="20"/>
      <c r="C21" s="11"/>
      <c r="D21" s="11"/>
      <c r="E21" s="10"/>
      <c r="F21" s="11"/>
      <c r="G21" s="12"/>
      <c r="H21" s="11"/>
      <c r="I21" s="13"/>
    </row>
    <row r="22" spans="1:9" ht="12">
      <c r="A22" s="19"/>
      <c r="B22" s="20"/>
      <c r="C22" s="20"/>
      <c r="D22" s="20"/>
      <c r="E22" s="10"/>
      <c r="F22" s="11"/>
      <c r="G22" s="12"/>
      <c r="H22" s="11"/>
      <c r="I22" s="13"/>
    </row>
    <row r="23" spans="1:9" ht="12">
      <c r="A23" s="19"/>
      <c r="B23" s="11"/>
      <c r="C23" s="11"/>
      <c r="D23" s="11"/>
      <c r="E23" s="10"/>
      <c r="F23" s="11"/>
      <c r="G23" s="12"/>
      <c r="H23" s="11"/>
      <c r="I23" s="13"/>
    </row>
    <row r="24" spans="1:9" ht="12">
      <c r="A24" s="19"/>
      <c r="B24" s="19"/>
      <c r="C24" s="19"/>
      <c r="D24" s="19"/>
      <c r="E24" s="10"/>
      <c r="F24" s="11"/>
      <c r="G24" s="12"/>
      <c r="H24" s="11"/>
      <c r="I24" s="13"/>
    </row>
    <row r="25" spans="1:9" ht="12">
      <c r="A25" s="19"/>
      <c r="B25" s="11"/>
      <c r="C25" s="11"/>
      <c r="D25" s="11"/>
      <c r="E25" s="10"/>
      <c r="F25" s="11"/>
      <c r="G25" s="12"/>
      <c r="H25" s="11"/>
      <c r="I25" s="13"/>
    </row>
    <row r="26" spans="1:9" ht="12">
      <c r="A26" s="19"/>
      <c r="B26" s="19"/>
      <c r="C26" s="19"/>
      <c r="D26" s="19"/>
      <c r="E26" s="10"/>
      <c r="F26" s="11"/>
      <c r="G26" s="12"/>
      <c r="H26" s="11"/>
      <c r="I26" s="13"/>
    </row>
    <row r="27" spans="5:9" ht="12"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1.25390625" style="5" customWidth="1"/>
    <col min="2" max="2" width="16.75390625" style="5" customWidth="1"/>
    <col min="3" max="3" width="1.75390625" style="5" customWidth="1"/>
    <col min="4" max="4" width="16.75390625" style="5" customWidth="1"/>
    <col min="5" max="5" width="8.625" style="4" customWidth="1"/>
    <col min="6" max="6" width="5.875" style="4" hidden="1" customWidth="1"/>
    <col min="7" max="7" width="6.625" style="4" hidden="1" customWidth="1"/>
    <col min="8" max="13" width="0" style="4" hidden="1" customWidth="1"/>
    <col min="14" max="16384" width="9.125" style="4" customWidth="1"/>
  </cols>
  <sheetData>
    <row r="1" spans="1:5" ht="19.5" customHeight="1">
      <c r="A1" s="28" t="s">
        <v>25</v>
      </c>
      <c r="B1" s="29"/>
      <c r="C1" s="29"/>
      <c r="D1" s="29"/>
      <c r="E1" s="25"/>
    </row>
    <row r="2" spans="1:4" s="1" customFormat="1" ht="19.5" customHeight="1">
      <c r="A2" s="22" t="str">
        <f>CONCATENATE("da ",A4," ",B3," a ",K17," ",D3)</f>
        <v>da gennaio 2010 a dicembre 2011</v>
      </c>
      <c r="B2" s="16"/>
      <c r="C2" s="21"/>
      <c r="D2" s="21"/>
    </row>
    <row r="3" spans="1:4" s="2" customFormat="1" ht="16.5" customHeight="1">
      <c r="A3" s="26"/>
      <c r="B3" s="24">
        <v>2010</v>
      </c>
      <c r="C3" s="23"/>
      <c r="D3" s="24">
        <v>2011</v>
      </c>
    </row>
    <row r="4" spans="1:11" ht="16.5" customHeight="1">
      <c r="A4" s="3" t="s">
        <v>1</v>
      </c>
      <c r="B4" s="17">
        <v>73582</v>
      </c>
      <c r="C4" s="18"/>
      <c r="D4" s="17">
        <v>82231</v>
      </c>
      <c r="F4" s="13"/>
      <c r="G4" s="10">
        <f aca="true" t="shared" si="0" ref="G4:G15">IF(OR(D4&gt;0,G5=1),1,0)</f>
        <v>1</v>
      </c>
      <c r="H4" s="11" t="s">
        <v>26</v>
      </c>
      <c r="I4" s="12" t="str">
        <f>IF(OR(D4&gt;0,G5=1),H4,"")</f>
        <v>gen.</v>
      </c>
      <c r="J4" s="11" t="s">
        <v>1</v>
      </c>
      <c r="K4" s="13" t="str">
        <f>IF(OR(D4&gt;0,G5=1),J4,"")</f>
        <v>gennaio</v>
      </c>
    </row>
    <row r="5" spans="1:11" ht="10.5" customHeight="1">
      <c r="A5" s="3" t="s">
        <v>2</v>
      </c>
      <c r="B5" s="17">
        <v>86614</v>
      </c>
      <c r="C5" s="17"/>
      <c r="D5" s="17">
        <v>95392</v>
      </c>
      <c r="F5" s="13"/>
      <c r="G5" s="10">
        <f t="shared" si="0"/>
        <v>1</v>
      </c>
      <c r="H5" s="11" t="s">
        <v>13</v>
      </c>
      <c r="I5" s="12" t="str">
        <f aca="true" t="shared" si="1" ref="I5:I15">IF(OR(D5&gt;0,G6=1),H5,I4)</f>
        <v>feb.</v>
      </c>
      <c r="J5" s="11" t="s">
        <v>2</v>
      </c>
      <c r="K5" s="13" t="str">
        <f aca="true" t="shared" si="2" ref="K5:K15">IF(OR(D5&gt;0,G6=1),J5,K4)</f>
        <v>febbraio</v>
      </c>
    </row>
    <row r="6" spans="1:11" ht="10.5" customHeight="1">
      <c r="A6" s="5" t="s">
        <v>3</v>
      </c>
      <c r="B6" s="17">
        <v>100477</v>
      </c>
      <c r="C6" s="17"/>
      <c r="D6" s="17">
        <v>106726</v>
      </c>
      <c r="F6" s="13"/>
      <c r="G6" s="10">
        <f t="shared" si="0"/>
        <v>1</v>
      </c>
      <c r="H6" s="11" t="s">
        <v>14</v>
      </c>
      <c r="I6" s="12" t="str">
        <f t="shared" si="1"/>
        <v>mar.</v>
      </c>
      <c r="J6" s="11" t="s">
        <v>3</v>
      </c>
      <c r="K6" s="13" t="str">
        <f t="shared" si="2"/>
        <v>marzo</v>
      </c>
    </row>
    <row r="7" spans="1:11" ht="10.5" customHeight="1">
      <c r="A7" s="5" t="s">
        <v>4</v>
      </c>
      <c r="B7" s="17">
        <v>90522</v>
      </c>
      <c r="C7" s="17"/>
      <c r="D7" s="17">
        <v>98725</v>
      </c>
      <c r="F7" s="13"/>
      <c r="G7" s="10">
        <f t="shared" si="0"/>
        <v>1</v>
      </c>
      <c r="H7" s="11" t="s">
        <v>15</v>
      </c>
      <c r="I7" s="12" t="str">
        <f t="shared" si="1"/>
        <v>apr.</v>
      </c>
      <c r="J7" s="11" t="s">
        <v>4</v>
      </c>
      <c r="K7" s="13" t="str">
        <f t="shared" si="2"/>
        <v>aprile</v>
      </c>
    </row>
    <row r="8" spans="1:11" ht="10.5" customHeight="1">
      <c r="A8" s="5" t="s">
        <v>5</v>
      </c>
      <c r="B8" s="17">
        <v>89637</v>
      </c>
      <c r="C8" s="17"/>
      <c r="D8" s="17">
        <v>105975</v>
      </c>
      <c r="F8" s="13"/>
      <c r="G8" s="10">
        <f t="shared" si="0"/>
        <v>1</v>
      </c>
      <c r="H8" s="11" t="s">
        <v>16</v>
      </c>
      <c r="I8" s="12" t="str">
        <f t="shared" si="1"/>
        <v>mag.</v>
      </c>
      <c r="J8" s="11" t="s">
        <v>5</v>
      </c>
      <c r="K8" s="13" t="str">
        <f t="shared" si="2"/>
        <v>maggio</v>
      </c>
    </row>
    <row r="9" spans="1:11" ht="10.5" customHeight="1">
      <c r="A9" s="5" t="s">
        <v>6</v>
      </c>
      <c r="B9" s="17">
        <v>92078</v>
      </c>
      <c r="C9" s="17"/>
      <c r="D9" s="17">
        <v>101659</v>
      </c>
      <c r="F9" s="13"/>
      <c r="G9" s="10">
        <f t="shared" si="0"/>
        <v>1</v>
      </c>
      <c r="H9" s="11" t="s">
        <v>17</v>
      </c>
      <c r="I9" s="12" t="str">
        <f t="shared" si="1"/>
        <v>giu.</v>
      </c>
      <c r="J9" s="11" t="s">
        <v>6</v>
      </c>
      <c r="K9" s="13" t="str">
        <f t="shared" si="2"/>
        <v>giugno</v>
      </c>
    </row>
    <row r="10" spans="1:11" ht="10.5" customHeight="1">
      <c r="A10" s="5" t="s">
        <v>7</v>
      </c>
      <c r="B10" s="17">
        <v>98811</v>
      </c>
      <c r="C10" s="17"/>
      <c r="D10" s="17">
        <v>104751</v>
      </c>
      <c r="F10" s="13"/>
      <c r="G10" s="10">
        <f t="shared" si="0"/>
        <v>1</v>
      </c>
      <c r="H10" s="11" t="s">
        <v>18</v>
      </c>
      <c r="I10" s="12" t="str">
        <f t="shared" si="1"/>
        <v>lug.</v>
      </c>
      <c r="J10" s="11" t="s">
        <v>7</v>
      </c>
      <c r="K10" s="13" t="str">
        <f t="shared" si="2"/>
        <v>luglio</v>
      </c>
    </row>
    <row r="11" spans="1:11" ht="10.5" customHeight="1">
      <c r="A11" s="5" t="s">
        <v>8</v>
      </c>
      <c r="B11" s="17">
        <v>62097</v>
      </c>
      <c r="C11" s="17"/>
      <c r="D11" s="17">
        <v>70104</v>
      </c>
      <c r="F11" s="13"/>
      <c r="G11" s="10">
        <f t="shared" si="0"/>
        <v>1</v>
      </c>
      <c r="H11" s="11" t="s">
        <v>19</v>
      </c>
      <c r="I11" s="12" t="str">
        <f t="shared" si="1"/>
        <v>ago.</v>
      </c>
      <c r="J11" s="11" t="s">
        <v>8</v>
      </c>
      <c r="K11" s="13" t="str">
        <f t="shared" si="2"/>
        <v>agosto</v>
      </c>
    </row>
    <row r="12" spans="1:11" ht="10.5" customHeight="1">
      <c r="A12" s="5" t="s">
        <v>9</v>
      </c>
      <c r="B12" s="17">
        <v>99328</v>
      </c>
      <c r="C12" s="17"/>
      <c r="D12" s="17">
        <v>106202</v>
      </c>
      <c r="F12" s="13"/>
      <c r="G12" s="10">
        <f t="shared" si="0"/>
        <v>1</v>
      </c>
      <c r="H12" s="11" t="s">
        <v>20</v>
      </c>
      <c r="I12" s="12" t="str">
        <f t="shared" si="1"/>
        <v>set.</v>
      </c>
      <c r="J12" s="11" t="s">
        <v>9</v>
      </c>
      <c r="K12" s="13" t="str">
        <f t="shared" si="2"/>
        <v>settembre</v>
      </c>
    </row>
    <row r="13" spans="1:11" ht="10.5" customHeight="1">
      <c r="A13" s="5" t="s">
        <v>10</v>
      </c>
      <c r="B13" s="17">
        <v>98266</v>
      </c>
      <c r="C13" s="17"/>
      <c r="D13" s="17">
        <v>100972</v>
      </c>
      <c r="F13" s="13"/>
      <c r="G13" s="10">
        <f t="shared" si="0"/>
        <v>1</v>
      </c>
      <c r="H13" s="11" t="s">
        <v>21</v>
      </c>
      <c r="I13" s="12" t="str">
        <f t="shared" si="1"/>
        <v>ott.</v>
      </c>
      <c r="J13" s="11" t="s">
        <v>10</v>
      </c>
      <c r="K13" s="13" t="str">
        <f t="shared" si="2"/>
        <v>ottobre</v>
      </c>
    </row>
    <row r="14" spans="1:11" ht="10.5" customHeight="1">
      <c r="A14" s="5" t="s">
        <v>11</v>
      </c>
      <c r="B14" s="17">
        <v>98748</v>
      </c>
      <c r="C14" s="17"/>
      <c r="D14" s="17">
        <v>100690</v>
      </c>
      <c r="F14" s="13"/>
      <c r="G14" s="10">
        <f t="shared" si="0"/>
        <v>1</v>
      </c>
      <c r="H14" s="11" t="s">
        <v>22</v>
      </c>
      <c r="I14" s="12" t="str">
        <f t="shared" si="1"/>
        <v>nov.</v>
      </c>
      <c r="J14" s="11" t="s">
        <v>11</v>
      </c>
      <c r="K14" s="13" t="str">
        <f t="shared" si="2"/>
        <v>novembre</v>
      </c>
    </row>
    <row r="15" spans="1:11" ht="10.5" customHeight="1">
      <c r="A15" s="5" t="s">
        <v>12</v>
      </c>
      <c r="B15" s="17">
        <v>88248</v>
      </c>
      <c r="C15" s="17"/>
      <c r="D15" s="17">
        <v>87353</v>
      </c>
      <c r="F15" s="13"/>
      <c r="G15" s="10">
        <f t="shared" si="0"/>
        <v>1</v>
      </c>
      <c r="H15" s="11" t="s">
        <v>23</v>
      </c>
      <c r="I15" s="12" t="str">
        <f t="shared" si="1"/>
        <v>dic.</v>
      </c>
      <c r="J15" s="11" t="s">
        <v>12</v>
      </c>
      <c r="K15" s="13" t="str">
        <f t="shared" si="2"/>
        <v>dicembre</v>
      </c>
    </row>
    <row r="16" spans="1:6" ht="12">
      <c r="A16" s="6" t="str">
        <f>"gen.-"&amp;I17</f>
        <v>gen.-dic.</v>
      </c>
      <c r="B16" s="7">
        <f>B4*campo1+B5*campo2+B6*campo3+B7*campo4+B8*campo5+B9*campo6+B10*campo7+B11*campo8+B12*campo9+B13*campo10+B14*campo11+B15*campo12</f>
        <v>1078408</v>
      </c>
      <c r="C16" s="7"/>
      <c r="D16" s="7">
        <f>SUM(D4:D15)</f>
        <v>1160780</v>
      </c>
      <c r="F16" s="13"/>
    </row>
    <row r="17" spans="1:11" s="2" customFormat="1" ht="19.5" customHeight="1">
      <c r="A17" s="8" t="s">
        <v>0</v>
      </c>
      <c r="B17" s="9">
        <f>SUM(B4:B15)</f>
        <v>1078408</v>
      </c>
      <c r="C17" s="9"/>
      <c r="D17" s="9">
        <f>SUM(D4:D15)</f>
        <v>1160780</v>
      </c>
      <c r="F17" s="13"/>
      <c r="I17" s="15" t="str">
        <f>I15</f>
        <v>dic.</v>
      </c>
      <c r="K17" s="14" t="str">
        <f>K15</f>
        <v>dicembre</v>
      </c>
    </row>
    <row r="18" spans="1:8" ht="12">
      <c r="A18" s="27" t="s">
        <v>27</v>
      </c>
      <c r="E18" s="5"/>
      <c r="F18" s="5"/>
      <c r="G18" s="5"/>
      <c r="H18" s="5"/>
    </row>
    <row r="19" spans="1:8" ht="12">
      <c r="A19" s="27" t="s">
        <v>28</v>
      </c>
      <c r="E19" s="5"/>
      <c r="F19" s="5"/>
      <c r="G19" s="5"/>
      <c r="H19" s="5"/>
    </row>
    <row r="20" spans="1:8" ht="12">
      <c r="A20" s="27" t="s">
        <v>24</v>
      </c>
      <c r="E20" s="5"/>
      <c r="F20" s="5"/>
      <c r="G20" s="5"/>
      <c r="H20" s="5"/>
    </row>
    <row r="21" spans="1:9" ht="12">
      <c r="A21" s="19"/>
      <c r="B21" s="20"/>
      <c r="C21" s="11"/>
      <c r="D21" s="11"/>
      <c r="E21" s="10"/>
      <c r="F21" s="11"/>
      <c r="G21" s="12"/>
      <c r="H21" s="11"/>
      <c r="I21" s="13"/>
    </row>
    <row r="22" spans="1:9" ht="12">
      <c r="A22" s="19"/>
      <c r="B22" s="20"/>
      <c r="C22" s="20"/>
      <c r="D22" s="20"/>
      <c r="E22" s="10"/>
      <c r="F22" s="11"/>
      <c r="G22" s="12"/>
      <c r="H22" s="11"/>
      <c r="I22" s="13"/>
    </row>
    <row r="23" spans="1:9" ht="12">
      <c r="A23" s="19"/>
      <c r="B23" s="11"/>
      <c r="C23" s="11"/>
      <c r="D23" s="11"/>
      <c r="E23" s="10"/>
      <c r="F23" s="11"/>
      <c r="G23" s="12"/>
      <c r="H23" s="11"/>
      <c r="I23" s="13"/>
    </row>
    <row r="24" spans="1:9" ht="12">
      <c r="A24" s="19"/>
      <c r="B24" s="19"/>
      <c r="C24" s="19"/>
      <c r="D24" s="19"/>
      <c r="E24" s="10"/>
      <c r="F24" s="11"/>
      <c r="G24" s="12"/>
      <c r="H24" s="11"/>
      <c r="I24" s="13"/>
    </row>
    <row r="25" spans="1:9" ht="12">
      <c r="A25" s="19"/>
      <c r="B25" s="11"/>
      <c r="C25" s="11"/>
      <c r="D25" s="11"/>
      <c r="E25" s="10"/>
      <c r="F25" s="11"/>
      <c r="G25" s="12"/>
      <c r="H25" s="11"/>
      <c r="I25" s="13"/>
    </row>
    <row r="26" spans="1:9" ht="12">
      <c r="A26" s="19"/>
      <c r="B26" s="19"/>
      <c r="C26" s="19"/>
      <c r="D26" s="19"/>
      <c r="E26" s="10"/>
      <c r="F26" s="11"/>
      <c r="G26" s="12"/>
      <c r="H26" s="11"/>
      <c r="I26" s="13"/>
    </row>
    <row r="27" spans="5:9" ht="12">
      <c r="E27" s="10"/>
      <c r="F27" s="11"/>
      <c r="G27" s="12"/>
      <c r="H27" s="11"/>
      <c r="I27" s="13"/>
    </row>
    <row r="28" spans="5:9" ht="12">
      <c r="E28" s="10"/>
      <c r="F28" s="11"/>
      <c r="G28" s="12"/>
      <c r="H28" s="11"/>
      <c r="I28" s="13"/>
    </row>
    <row r="29" spans="5:9" ht="12">
      <c r="E29" s="10"/>
      <c r="F29" s="11"/>
      <c r="G29" s="12"/>
      <c r="H29" s="11"/>
      <c r="I29" s="1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Tiziana Dilenge</cp:lastModifiedBy>
  <cp:lastPrinted>2017-03-17T07:48:45Z</cp:lastPrinted>
  <dcterms:created xsi:type="dcterms:W3CDTF">2003-04-29T10:37:13Z</dcterms:created>
  <dcterms:modified xsi:type="dcterms:W3CDTF">2019-11-21T08:09:06Z</dcterms:modified>
  <cp:category/>
  <cp:version/>
  <cp:contentType/>
  <cp:contentStatus/>
</cp:coreProperties>
</file>