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3288" activeTab="0"/>
  </bookViews>
  <sheets>
    <sheet name="Tavola" sheetId="1" r:id="rId1"/>
    <sheet name="G01" sheetId="2" r:id="rId2"/>
  </sheets>
  <definedNames>
    <definedName name="Anno_fine_tavola">#REF!</definedName>
    <definedName name="Anno_inizio_banca_dati">#REF!</definedName>
    <definedName name="_xlnm.Print_Area" localSheetId="1">'G01'!$A$1:$U$33</definedName>
    <definedName name="_xlnm.Print_Area" localSheetId="0">'Tavola'!$A$1:$L$27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<sst xmlns="http://schemas.openxmlformats.org/spreadsheetml/2006/main" count="25" uniqueCount="16">
  <si>
    <t>Anni</t>
  </si>
  <si>
    <r>
      <t xml:space="preserve">Arrivi e partenze </t>
    </r>
    <r>
      <rPr>
        <sz val="8"/>
        <rFont val="Helvetica-Narrow"/>
        <family val="2"/>
      </rPr>
      <t>(1)</t>
    </r>
  </si>
  <si>
    <t xml:space="preserve">      Totale</t>
  </si>
  <si>
    <t>(1) Treni aventi per origine o termine la Stazione di Bologna Centrale.</t>
  </si>
  <si>
    <t>Movimento ferroviario dei treni presso la Stazione di Bologna Centrale - media giornaliera</t>
  </si>
  <si>
    <t>Totale</t>
  </si>
  <si>
    <t>Treni trasporto regionale</t>
  </si>
  <si>
    <t>Comune di Bologna</t>
  </si>
  <si>
    <t>Arrivi e partenze (1)</t>
  </si>
  <si>
    <t>Fonte: Rete Ferroviaria Italiana</t>
  </si>
  <si>
    <t>Treni passeggeri lunga percorrenza</t>
  </si>
  <si>
    <t xml:space="preserve">Transiti </t>
  </si>
  <si>
    <t>Transiti</t>
  </si>
  <si>
    <t>sommare  Vignola e Portomaggiore al tot. Treni regionali</t>
  </si>
  <si>
    <t>esempio anno 2016</t>
  </si>
  <si>
    <t>dal 2002 al 2018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</si>
</sst>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0.0%"/>
    <numFmt numFmtId="201" formatCode="\ \ \ \ \ \ \ \ \ \ \ \ \ \ \ \ \ \ @"/>
    <numFmt numFmtId="202" formatCode="\ \ \ @"/>
    <numFmt numFmtId="203" formatCode="#,##0.000"/>
    <numFmt numFmtId="204" formatCode="#,##0.0"/>
  </numFmts>
  <fonts count="51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b/>
      <sz val="9"/>
      <name val="Helvetica-Narrow"/>
      <family val="2"/>
    </font>
    <font>
      <sz val="8"/>
      <color indexed="10"/>
      <name val="Helvetica-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2"/>
    </font>
    <font>
      <sz val="9.5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sz val="8"/>
      <color rgb="FFFF0000"/>
      <name val="Helvetica-Narrow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38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Alignment="0" applyProtection="0"/>
    <xf numFmtId="0" fontId="8" fillId="0" borderId="0">
      <alignment/>
      <protection/>
    </xf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40" fillId="20" borderId="7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95" fontId="5" fillId="0" borderId="12" xfId="42" applyNumberFormat="1" applyBorder="1" applyAlignment="1" applyProtection="1">
      <alignment/>
      <protection locked="0"/>
    </xf>
    <xf numFmtId="0" fontId="5" fillId="0" borderId="0" xfId="42" applyBorder="1" applyAlignment="1" applyProtection="1">
      <alignment/>
      <protection locked="0"/>
    </xf>
    <xf numFmtId="195" fontId="0" fillId="0" borderId="0" xfId="42" applyNumberFormat="1" applyFont="1" applyFill="1" applyBorder="1" applyAlignment="1" applyProtection="1">
      <alignment horizontal="left" vertical="center"/>
      <protection locked="0"/>
    </xf>
    <xf numFmtId="195" fontId="0" fillId="0" borderId="5" xfId="42" applyNumberFormat="1" applyFont="1" applyFill="1" applyBorder="1" applyAlignment="1" applyProtection="1">
      <alignment horizontal="center" vertical="center"/>
      <protection locked="0"/>
    </xf>
    <xf numFmtId="0" fontId="0" fillId="0" borderId="0" xfId="49" applyFont="1" applyBorder="1" applyAlignment="1" applyProtection="1">
      <alignment vertical="center"/>
      <protection locked="0"/>
    </xf>
    <xf numFmtId="195" fontId="0" fillId="0" borderId="12" xfId="49" applyNumberFormat="1" applyFont="1" applyBorder="1" applyAlignment="1" applyProtection="1">
      <alignment horizontal="center" vertical="center"/>
      <protection locked="0"/>
    </xf>
    <xf numFmtId="195" fontId="0" fillId="0" borderId="12" xfId="49" applyNumberFormat="1" applyFont="1" applyBorder="1" applyAlignment="1" applyProtection="1">
      <alignment horizontal="right" vertical="center"/>
      <protection locked="0"/>
    </xf>
    <xf numFmtId="0" fontId="0" fillId="0" borderId="0" xfId="49" applyFont="1" applyBorder="1" applyAlignment="1" applyProtection="1">
      <alignment/>
      <protection locked="0"/>
    </xf>
    <xf numFmtId="1" fontId="0" fillId="0" borderId="0" xfId="49" applyNumberFormat="1" applyFont="1" applyBorder="1" applyAlignment="1" applyProtection="1">
      <alignment horizontal="left" vertical="center"/>
      <protection/>
    </xf>
    <xf numFmtId="3" fontId="0" fillId="0" borderId="0" xfId="49" applyNumberFormat="1" applyFont="1" applyBorder="1" applyAlignment="1" applyProtection="1">
      <alignment vertical="center"/>
      <protection locked="0"/>
    </xf>
    <xf numFmtId="3" fontId="9" fillId="0" borderId="0" xfId="49" applyNumberFormat="1" applyFont="1" applyBorder="1" applyAlignment="1" applyProtection="1">
      <alignment vertical="center"/>
      <protection locked="0"/>
    </xf>
    <xf numFmtId="1" fontId="0" fillId="0" borderId="12" xfId="49" applyNumberFormat="1" applyFont="1" applyBorder="1" applyAlignment="1" applyProtection="1">
      <alignment horizontal="left" vertical="center"/>
      <protection/>
    </xf>
    <xf numFmtId="3" fontId="0" fillId="0" borderId="12" xfId="49" applyNumberFormat="1" applyFont="1" applyBorder="1" applyAlignment="1" applyProtection="1">
      <alignment vertical="center"/>
      <protection locked="0"/>
    </xf>
    <xf numFmtId="3" fontId="9" fillId="0" borderId="12" xfId="49" applyNumberFormat="1" applyFont="1" applyBorder="1" applyAlignment="1" applyProtection="1">
      <alignment vertical="center"/>
      <protection locked="0"/>
    </xf>
    <xf numFmtId="1" fontId="6" fillId="0" borderId="0" xfId="49" applyNumberFormat="1" applyFont="1" applyBorder="1" applyAlignment="1" applyProtection="1">
      <alignment horizontal="left"/>
      <protection/>
    </xf>
    <xf numFmtId="3" fontId="0" fillId="0" borderId="0" xfId="49" applyNumberFormat="1" applyFont="1" applyBorder="1" applyAlignment="1" applyProtection="1">
      <alignment/>
      <protection locked="0"/>
    </xf>
    <xf numFmtId="0" fontId="0" fillId="0" borderId="0" xfId="49" applyFont="1" applyBorder="1" applyAlignment="1" applyProtection="1">
      <alignment/>
      <protection locked="0"/>
    </xf>
    <xf numFmtId="195" fontId="6" fillId="0" borderId="0" xfId="52" applyNumberFormat="1" applyFont="1" applyAlignment="1" applyProtection="1">
      <alignment/>
      <protection locked="0"/>
    </xf>
    <xf numFmtId="3" fontId="0" fillId="0" borderId="0" xfId="49" applyNumberFormat="1" applyFont="1" applyAlignment="1" applyProtection="1">
      <alignment/>
      <protection locked="0"/>
    </xf>
    <xf numFmtId="0" fontId="0" fillId="0" borderId="0" xfId="49" applyAlignment="1" applyProtection="1">
      <alignment/>
      <protection locked="0"/>
    </xf>
    <xf numFmtId="0" fontId="0" fillId="0" borderId="0" xfId="49" applyBorder="1" applyAlignment="1" applyProtection="1">
      <alignment/>
      <protection locked="0"/>
    </xf>
    <xf numFmtId="0" fontId="0" fillId="0" borderId="0" xfId="43" applyNumberFormat="1" applyBorder="1" applyAlignment="1" applyProtection="1">
      <alignment/>
      <protection locked="0"/>
    </xf>
    <xf numFmtId="0" fontId="6" fillId="0" borderId="0" xfId="52" applyNumberFormat="1" applyBorder="1" applyAlignment="1" applyProtection="1">
      <alignment/>
      <protection locked="0"/>
    </xf>
    <xf numFmtId="3" fontId="9" fillId="0" borderId="0" xfId="49" applyNumberFormat="1" applyFont="1" applyBorder="1" applyAlignment="1" applyProtection="1">
      <alignment vertical="center"/>
      <protection/>
    </xf>
    <xf numFmtId="195" fontId="10" fillId="0" borderId="0" xfId="52" applyNumberFormat="1" applyFont="1" applyAlignment="1" applyProtection="1">
      <alignment/>
      <protection locked="0"/>
    </xf>
    <xf numFmtId="195" fontId="5" fillId="0" borderId="0" xfId="42" applyNumberFormat="1" applyFont="1" applyBorder="1" applyAlignment="1" applyProtection="1">
      <alignment vertical="center"/>
      <protection locked="0"/>
    </xf>
    <xf numFmtId="195" fontId="5" fillId="0" borderId="12" xfId="42" applyNumberFormat="1" applyFont="1" applyBorder="1" applyAlignment="1" applyProtection="1">
      <alignment vertical="center"/>
      <protection locked="0"/>
    </xf>
    <xf numFmtId="195" fontId="0" fillId="0" borderId="0" xfId="49" applyNumberFormat="1" applyFont="1" applyBorder="1" applyAlignment="1" applyProtection="1">
      <alignment vertical="center"/>
      <protection locked="0"/>
    </xf>
    <xf numFmtId="195" fontId="0" fillId="0" borderId="0" xfId="49" applyNumberFormat="1" applyFont="1" applyBorder="1" applyAlignment="1" applyProtection="1">
      <alignment horizontal="center" vertical="center"/>
      <protection locked="0"/>
    </xf>
    <xf numFmtId="195" fontId="0" fillId="0" borderId="0" xfId="49" applyNumberFormat="1" applyFont="1" applyBorder="1" applyAlignment="1" applyProtection="1">
      <alignment horizontal="right" vertical="center"/>
      <protection locked="0"/>
    </xf>
    <xf numFmtId="0" fontId="8" fillId="0" borderId="0" xfId="50" applyFont="1">
      <alignment/>
      <protection/>
    </xf>
    <xf numFmtId="0" fontId="11" fillId="33" borderId="0" xfId="50" applyFont="1" applyFill="1" applyBorder="1">
      <alignment/>
      <protection/>
    </xf>
    <xf numFmtId="0" fontId="8" fillId="0" borderId="0" xfId="0" applyFont="1" applyAlignment="1">
      <alignment/>
    </xf>
    <xf numFmtId="0" fontId="11" fillId="34" borderId="0" xfId="0" applyFont="1" applyFill="1" applyBorder="1" applyAlignment="1">
      <alignment/>
    </xf>
    <xf numFmtId="3" fontId="12" fillId="35" borderId="0" xfId="0" applyNumberFormat="1" applyFont="1" applyFill="1" applyBorder="1" applyAlignment="1">
      <alignment horizontal="right"/>
    </xf>
    <xf numFmtId="3" fontId="12" fillId="36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95" fontId="13" fillId="0" borderId="0" xfId="52" applyNumberFormat="1" applyFont="1" applyAlignment="1" applyProtection="1">
      <alignment/>
      <protection locked="0"/>
    </xf>
    <xf numFmtId="195" fontId="5" fillId="0" borderId="0" xfId="42" applyNumberFormat="1" applyBorder="1" applyAlignment="1" applyProtection="1">
      <alignment/>
      <protection locked="0"/>
    </xf>
    <xf numFmtId="195" fontId="0" fillId="0" borderId="13" xfId="49" applyNumberFormat="1" applyFont="1" applyBorder="1" applyAlignment="1" applyProtection="1">
      <alignment horizontal="centerContinuous" vertical="center"/>
      <protection locked="0"/>
    </xf>
    <xf numFmtId="0" fontId="0" fillId="0" borderId="0" xfId="50" applyFont="1">
      <alignment/>
      <protection/>
    </xf>
    <xf numFmtId="0" fontId="0" fillId="0" borderId="0" xfId="49" applyFont="1" applyBorder="1" applyAlignment="1" applyProtection="1">
      <alignment/>
      <protection locked="0"/>
    </xf>
    <xf numFmtId="0" fontId="50" fillId="0" borderId="0" xfId="49" applyFont="1" applyAlignment="1" applyProtection="1">
      <alignment/>
      <protection locked="0"/>
    </xf>
    <xf numFmtId="0" fontId="50" fillId="0" borderId="0" xfId="49" applyFont="1" applyBorder="1" applyAlignment="1" applyProtection="1">
      <alignment/>
      <protection locked="0"/>
    </xf>
    <xf numFmtId="195" fontId="0" fillId="0" borderId="13" xfId="49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14_19 (2)" xfId="49"/>
    <cellStyle name="Normale_prova_grafico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'G01'!$B$29</c:f>
              <c:strCache>
                <c:ptCount val="1"/>
                <c:pt idx="0">
                  <c:v>Arrivi e partenze (1)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'G01'!$C$28:$S$28</c:f>
              <c:numCache/>
            </c:numRef>
          </c:cat>
          <c:val>
            <c:numRef>
              <c:f>'G01'!$C$29:$S$29</c:f>
              <c:numCache/>
            </c:numRef>
          </c:val>
        </c:ser>
        <c:ser>
          <c:idx val="0"/>
          <c:order val="1"/>
          <c:tx>
            <c:strRef>
              <c:f>'G01'!$B$30</c:f>
              <c:strCache>
                <c:ptCount val="1"/>
                <c:pt idx="0">
                  <c:v>Transiti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'G01'!$C$28:$S$28</c:f>
              <c:numCache/>
            </c:numRef>
          </c:cat>
          <c:val>
            <c:numRef>
              <c:f>'G01'!$C$30:$S$30</c:f>
              <c:numCache/>
            </c:numRef>
          </c:val>
        </c:ser>
        <c:overlap val="100"/>
        <c:axId val="17065005"/>
        <c:axId val="19367318"/>
      </c:bar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 val="autoZero"/>
        <c:auto val="1"/>
        <c:lblOffset val="100"/>
        <c:tickLblSkip val="1"/>
        <c:noMultiLvlLbl val="0"/>
      </c:catAx>
      <c:valAx>
        <c:axId val="19367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5005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2675"/>
          <c:y val="0.062"/>
          <c:w val="0.256"/>
          <c:h val="0.0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72465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67246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6724650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8696325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19</xdr:col>
      <xdr:colOff>0</xdr:colOff>
      <xdr:row>25</xdr:row>
      <xdr:rowOff>133350</xdr:rowOff>
    </xdr:to>
    <xdr:graphicFrame>
      <xdr:nvGraphicFramePr>
        <xdr:cNvPr id="1" name="Grafico 1"/>
        <xdr:cNvGraphicFramePr/>
      </xdr:nvGraphicFramePr>
      <xdr:xfrm>
        <a:off x="133350" y="542925"/>
        <a:ext cx="1140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A1" sqref="A1"/>
    </sheetView>
  </sheetViews>
  <sheetFormatPr defaultColWidth="9.125" defaultRowHeight="12"/>
  <cols>
    <col min="1" max="1" width="7.75390625" style="20" customWidth="1"/>
    <col min="2" max="2" width="16.75390625" style="20" customWidth="1"/>
    <col min="3" max="4" width="10.625" style="20" customWidth="1"/>
    <col min="5" max="5" width="1.25" style="20" customWidth="1"/>
    <col min="6" max="6" width="16.75390625" style="20" customWidth="1"/>
    <col min="7" max="8" width="11.625" style="20" customWidth="1"/>
    <col min="9" max="9" width="1.25" style="20" customWidth="1"/>
    <col min="10" max="10" width="16.75390625" style="20" customWidth="1"/>
    <col min="11" max="11" width="9.125" style="21" customWidth="1"/>
    <col min="12" max="12" width="8.625" style="21" customWidth="1"/>
    <col min="13" max="16384" width="9.125" style="21" customWidth="1"/>
  </cols>
  <sheetData>
    <row r="1" spans="1:12" ht="19.5" customHeight="1">
      <c r="A1" s="26" t="s">
        <v>4</v>
      </c>
      <c r="K1" s="20"/>
      <c r="L1" s="20"/>
    </row>
    <row r="2" spans="1:12" s="2" customFormat="1" ht="19.5" customHeight="1">
      <c r="A2" s="27" t="s">
        <v>15</v>
      </c>
      <c r="B2" s="1"/>
      <c r="C2" s="1"/>
      <c r="D2" s="1"/>
      <c r="E2" s="1"/>
      <c r="F2" s="1"/>
      <c r="G2" s="1"/>
      <c r="H2" s="1"/>
      <c r="I2" s="1"/>
      <c r="J2" s="39"/>
      <c r="K2" s="39"/>
      <c r="L2" s="39"/>
    </row>
    <row r="3" spans="1:12" s="5" customFormat="1" ht="13.5" customHeight="1">
      <c r="A3" s="3" t="s">
        <v>0</v>
      </c>
      <c r="B3" s="45" t="s">
        <v>6</v>
      </c>
      <c r="C3" s="45"/>
      <c r="D3" s="45"/>
      <c r="E3" s="28"/>
      <c r="F3" s="45" t="s">
        <v>10</v>
      </c>
      <c r="G3" s="45"/>
      <c r="H3" s="45"/>
      <c r="I3" s="4"/>
      <c r="J3" s="45" t="s">
        <v>5</v>
      </c>
      <c r="K3" s="45"/>
      <c r="L3" s="40"/>
    </row>
    <row r="4" spans="1:12" s="8" customFormat="1" ht="12.75" customHeight="1">
      <c r="A4" s="6"/>
      <c r="B4" s="7" t="s">
        <v>1</v>
      </c>
      <c r="C4" s="7" t="s">
        <v>11</v>
      </c>
      <c r="D4" s="7" t="s">
        <v>2</v>
      </c>
      <c r="E4" s="29"/>
      <c r="F4" s="7" t="s">
        <v>1</v>
      </c>
      <c r="G4" s="7" t="s">
        <v>12</v>
      </c>
      <c r="H4" s="7" t="s">
        <v>2</v>
      </c>
      <c r="I4" s="30"/>
      <c r="J4" s="7" t="s">
        <v>1</v>
      </c>
      <c r="K4" s="7" t="s">
        <v>11</v>
      </c>
      <c r="L4" s="7" t="s">
        <v>2</v>
      </c>
    </row>
    <row r="5" spans="1:12" s="17" customFormat="1" ht="12" customHeight="1">
      <c r="A5" s="9">
        <v>2002</v>
      </c>
      <c r="B5" s="10">
        <v>299</v>
      </c>
      <c r="C5" s="10">
        <v>25</v>
      </c>
      <c r="D5" s="10">
        <f>SUM(B5:C5)</f>
        <v>324</v>
      </c>
      <c r="E5" s="10"/>
      <c r="F5" s="10">
        <v>6</v>
      </c>
      <c r="G5" s="10">
        <v>145</v>
      </c>
      <c r="H5" s="10">
        <f>SUM(F5:G5)</f>
        <v>151</v>
      </c>
      <c r="I5" s="10"/>
      <c r="J5" s="10">
        <f aca="true" t="shared" si="0" ref="J5:J21">B5+F5</f>
        <v>305</v>
      </c>
      <c r="K5" s="10">
        <f aca="true" t="shared" si="1" ref="K5:K13">C5+G5</f>
        <v>170</v>
      </c>
      <c r="L5" s="11">
        <f>SUM(J5:K5)</f>
        <v>475</v>
      </c>
    </row>
    <row r="6" spans="1:12" s="8" customFormat="1" ht="12" customHeight="1">
      <c r="A6" s="9">
        <v>2003</v>
      </c>
      <c r="B6" s="10">
        <v>374</v>
      </c>
      <c r="C6" s="10">
        <v>26</v>
      </c>
      <c r="D6" s="10">
        <f>SUM(B6:C6)</f>
        <v>400</v>
      </c>
      <c r="E6" s="10"/>
      <c r="F6" s="10">
        <v>2</v>
      </c>
      <c r="G6" s="10">
        <v>148</v>
      </c>
      <c r="H6" s="10">
        <f>SUM(F6:G6)</f>
        <v>150</v>
      </c>
      <c r="I6" s="10"/>
      <c r="J6" s="10">
        <f t="shared" si="0"/>
        <v>376</v>
      </c>
      <c r="K6" s="10">
        <f t="shared" si="1"/>
        <v>174</v>
      </c>
      <c r="L6" s="11">
        <f>SUM(J6:K6)</f>
        <v>550</v>
      </c>
    </row>
    <row r="7" spans="1:12" s="8" customFormat="1" ht="12" customHeight="1">
      <c r="A7" s="9">
        <v>2004</v>
      </c>
      <c r="B7" s="10">
        <v>375</v>
      </c>
      <c r="C7" s="10">
        <v>27</v>
      </c>
      <c r="D7" s="10">
        <f>SUM(B7:C7)</f>
        <v>402</v>
      </c>
      <c r="E7" s="10"/>
      <c r="F7" s="10">
        <v>2</v>
      </c>
      <c r="G7" s="10">
        <v>150</v>
      </c>
      <c r="H7" s="10">
        <f>SUM(F7:G7)</f>
        <v>152</v>
      </c>
      <c r="I7" s="10"/>
      <c r="J7" s="10">
        <f t="shared" si="0"/>
        <v>377</v>
      </c>
      <c r="K7" s="10">
        <f t="shared" si="1"/>
        <v>177</v>
      </c>
      <c r="L7" s="11">
        <f>SUM(J7:K7)</f>
        <v>554</v>
      </c>
    </row>
    <row r="8" spans="1:12" s="8" customFormat="1" ht="12" customHeight="1">
      <c r="A8" s="9">
        <v>2005</v>
      </c>
      <c r="B8" s="10">
        <v>351</v>
      </c>
      <c r="C8" s="10">
        <v>33</v>
      </c>
      <c r="D8" s="10">
        <f aca="true" t="shared" si="2" ref="D8:D14">SUM(B8:C8)</f>
        <v>384</v>
      </c>
      <c r="E8" s="10"/>
      <c r="F8" s="10">
        <v>2</v>
      </c>
      <c r="G8" s="10">
        <v>156</v>
      </c>
      <c r="H8" s="10">
        <f aca="true" t="shared" si="3" ref="H8:H14">SUM(F8:G8)</f>
        <v>158</v>
      </c>
      <c r="I8" s="10"/>
      <c r="J8" s="10">
        <f t="shared" si="0"/>
        <v>353</v>
      </c>
      <c r="K8" s="10">
        <f t="shared" si="1"/>
        <v>189</v>
      </c>
      <c r="L8" s="11">
        <f aca="true" t="shared" si="4" ref="L8:L14">SUM(J8:K8)</f>
        <v>542</v>
      </c>
    </row>
    <row r="9" spans="1:12" s="8" customFormat="1" ht="12" customHeight="1">
      <c r="A9" s="9">
        <v>2006</v>
      </c>
      <c r="B9" s="10">
        <v>355</v>
      </c>
      <c r="C9" s="10">
        <v>33</v>
      </c>
      <c r="D9" s="10">
        <f t="shared" si="2"/>
        <v>388</v>
      </c>
      <c r="E9" s="10"/>
      <c r="F9" s="10">
        <v>2</v>
      </c>
      <c r="G9" s="10">
        <v>156</v>
      </c>
      <c r="H9" s="10">
        <f t="shared" si="3"/>
        <v>158</v>
      </c>
      <c r="I9" s="10"/>
      <c r="J9" s="10">
        <f t="shared" si="0"/>
        <v>357</v>
      </c>
      <c r="K9" s="10">
        <f t="shared" si="1"/>
        <v>189</v>
      </c>
      <c r="L9" s="11">
        <f t="shared" si="4"/>
        <v>546</v>
      </c>
    </row>
    <row r="10" spans="1:12" s="8" customFormat="1" ht="12" customHeight="1">
      <c r="A10" s="9">
        <v>2007</v>
      </c>
      <c r="B10" s="10">
        <v>360</v>
      </c>
      <c r="C10" s="10">
        <v>32</v>
      </c>
      <c r="D10" s="10">
        <f t="shared" si="2"/>
        <v>392</v>
      </c>
      <c r="E10" s="10"/>
      <c r="F10" s="10">
        <v>4</v>
      </c>
      <c r="G10" s="10">
        <v>156</v>
      </c>
      <c r="H10" s="10">
        <f t="shared" si="3"/>
        <v>160</v>
      </c>
      <c r="I10" s="10"/>
      <c r="J10" s="10">
        <f t="shared" si="0"/>
        <v>364</v>
      </c>
      <c r="K10" s="10">
        <f t="shared" si="1"/>
        <v>188</v>
      </c>
      <c r="L10" s="11">
        <f t="shared" si="4"/>
        <v>552</v>
      </c>
    </row>
    <row r="11" spans="1:12" s="8" customFormat="1" ht="12" customHeight="1">
      <c r="A11" s="9">
        <v>2008</v>
      </c>
      <c r="B11" s="10">
        <v>376</v>
      </c>
      <c r="C11" s="10">
        <v>32</v>
      </c>
      <c r="D11" s="10">
        <f t="shared" si="2"/>
        <v>408</v>
      </c>
      <c r="E11" s="10"/>
      <c r="F11" s="10">
        <v>6</v>
      </c>
      <c r="G11" s="10">
        <v>158</v>
      </c>
      <c r="H11" s="10">
        <f t="shared" si="3"/>
        <v>164</v>
      </c>
      <c r="I11" s="10"/>
      <c r="J11" s="10">
        <f t="shared" si="0"/>
        <v>382</v>
      </c>
      <c r="K11" s="10">
        <f t="shared" si="1"/>
        <v>190</v>
      </c>
      <c r="L11" s="11">
        <f t="shared" si="4"/>
        <v>572</v>
      </c>
    </row>
    <row r="12" spans="1:12" s="8" customFormat="1" ht="12" customHeight="1">
      <c r="A12" s="9">
        <v>2009</v>
      </c>
      <c r="B12" s="10">
        <v>380</v>
      </c>
      <c r="C12" s="10">
        <v>32</v>
      </c>
      <c r="D12" s="10">
        <f t="shared" si="2"/>
        <v>412</v>
      </c>
      <c r="E12" s="10"/>
      <c r="F12" s="10">
        <v>8</v>
      </c>
      <c r="G12" s="10">
        <v>164</v>
      </c>
      <c r="H12" s="10">
        <f t="shared" si="3"/>
        <v>172</v>
      </c>
      <c r="I12" s="10"/>
      <c r="J12" s="10">
        <f t="shared" si="0"/>
        <v>388</v>
      </c>
      <c r="K12" s="10">
        <f t="shared" si="1"/>
        <v>196</v>
      </c>
      <c r="L12" s="11">
        <f t="shared" si="4"/>
        <v>584</v>
      </c>
    </row>
    <row r="13" spans="1:12" s="8" customFormat="1" ht="12" customHeight="1">
      <c r="A13" s="9">
        <v>2010</v>
      </c>
      <c r="B13" s="10">
        <v>386</v>
      </c>
      <c r="C13" s="10">
        <v>34</v>
      </c>
      <c r="D13" s="10">
        <f t="shared" si="2"/>
        <v>420</v>
      </c>
      <c r="E13" s="10"/>
      <c r="F13" s="10">
        <v>8</v>
      </c>
      <c r="G13" s="10">
        <v>170</v>
      </c>
      <c r="H13" s="10">
        <f t="shared" si="3"/>
        <v>178</v>
      </c>
      <c r="I13" s="10"/>
      <c r="J13" s="10">
        <f t="shared" si="0"/>
        <v>394</v>
      </c>
      <c r="K13" s="10">
        <f t="shared" si="1"/>
        <v>204</v>
      </c>
      <c r="L13" s="11">
        <f t="shared" si="4"/>
        <v>598</v>
      </c>
    </row>
    <row r="14" spans="1:12" s="8" customFormat="1" ht="12" customHeight="1">
      <c r="A14" s="9">
        <v>2011</v>
      </c>
      <c r="B14" s="10">
        <v>374</v>
      </c>
      <c r="C14" s="10">
        <f>33+9</f>
        <v>42</v>
      </c>
      <c r="D14" s="10">
        <f t="shared" si="2"/>
        <v>416</v>
      </c>
      <c r="E14" s="10"/>
      <c r="F14" s="10">
        <v>5</v>
      </c>
      <c r="G14" s="10">
        <v>182</v>
      </c>
      <c r="H14" s="10">
        <f t="shared" si="3"/>
        <v>187</v>
      </c>
      <c r="I14" s="10"/>
      <c r="J14" s="10">
        <f t="shared" si="0"/>
        <v>379</v>
      </c>
      <c r="K14" s="10">
        <f>C14+G14</f>
        <v>224</v>
      </c>
      <c r="L14" s="11">
        <f t="shared" si="4"/>
        <v>603</v>
      </c>
    </row>
    <row r="15" spans="1:12" s="8" customFormat="1" ht="12" customHeight="1">
      <c r="A15" s="9">
        <v>2012</v>
      </c>
      <c r="B15" s="10">
        <v>371</v>
      </c>
      <c r="C15" s="10">
        <v>42</v>
      </c>
      <c r="D15" s="10">
        <f>SUM(B15:C15)</f>
        <v>413</v>
      </c>
      <c r="E15" s="10"/>
      <c r="F15" s="10">
        <v>28</v>
      </c>
      <c r="G15" s="10">
        <v>196</v>
      </c>
      <c r="H15" s="10">
        <f>SUM(F15:G15)</f>
        <v>224</v>
      </c>
      <c r="I15" s="10"/>
      <c r="J15" s="10">
        <f>B15+F15</f>
        <v>399</v>
      </c>
      <c r="K15" s="10">
        <f>C15+G15</f>
        <v>238</v>
      </c>
      <c r="L15" s="11">
        <f>SUM(J15:K15)</f>
        <v>637</v>
      </c>
    </row>
    <row r="16" spans="1:12" s="8" customFormat="1" ht="12" customHeight="1">
      <c r="A16" s="9">
        <v>2013</v>
      </c>
      <c r="B16" s="10">
        <v>379</v>
      </c>
      <c r="C16" s="10">
        <v>40</v>
      </c>
      <c r="D16" s="10">
        <f>SUM(B16:C16)</f>
        <v>419</v>
      </c>
      <c r="E16" s="10"/>
      <c r="F16" s="10">
        <v>20</v>
      </c>
      <c r="G16" s="10">
        <v>228</v>
      </c>
      <c r="H16" s="10">
        <f>SUM(F16:G16)</f>
        <v>248</v>
      </c>
      <c r="I16" s="10"/>
      <c r="J16" s="10">
        <f>B16+F16</f>
        <v>399</v>
      </c>
      <c r="K16" s="10">
        <f>C16+G16</f>
        <v>268</v>
      </c>
      <c r="L16" s="11">
        <f>SUM(J16:K16)</f>
        <v>667</v>
      </c>
    </row>
    <row r="17" spans="1:12" s="8" customFormat="1" ht="12" customHeight="1">
      <c r="A17" s="9">
        <v>2014</v>
      </c>
      <c r="B17" s="10">
        <v>443</v>
      </c>
      <c r="C17" s="10">
        <v>40</v>
      </c>
      <c r="D17" s="10">
        <v>483</v>
      </c>
      <c r="E17" s="10"/>
      <c r="F17" s="10">
        <v>21</v>
      </c>
      <c r="G17" s="10">
        <v>225</v>
      </c>
      <c r="H17" s="10">
        <v>246</v>
      </c>
      <c r="I17" s="10"/>
      <c r="J17" s="10">
        <v>464</v>
      </c>
      <c r="K17" s="10">
        <v>265</v>
      </c>
      <c r="L17" s="11">
        <v>729</v>
      </c>
    </row>
    <row r="18" spans="1:12" s="8" customFormat="1" ht="12" customHeight="1">
      <c r="A18" s="9">
        <v>2015</v>
      </c>
      <c r="B18" s="10">
        <v>473</v>
      </c>
      <c r="C18" s="10">
        <v>42</v>
      </c>
      <c r="D18" s="10">
        <f>SUM(B18:C18)</f>
        <v>515</v>
      </c>
      <c r="E18" s="10"/>
      <c r="F18" s="10">
        <v>18</v>
      </c>
      <c r="G18" s="10">
        <v>240</v>
      </c>
      <c r="H18" s="10">
        <f>SUM(F18:G18)</f>
        <v>258</v>
      </c>
      <c r="I18" s="10"/>
      <c r="J18" s="10">
        <f aca="true" t="shared" si="5" ref="J18:K20">B18+F18</f>
        <v>491</v>
      </c>
      <c r="K18" s="10">
        <f t="shared" si="5"/>
        <v>282</v>
      </c>
      <c r="L18" s="11">
        <f>SUM(J18:K18)</f>
        <v>773</v>
      </c>
    </row>
    <row r="19" spans="1:12" s="8" customFormat="1" ht="12" customHeight="1">
      <c r="A19" s="9">
        <v>2016</v>
      </c>
      <c r="B19" s="10">
        <v>472</v>
      </c>
      <c r="C19" s="10">
        <v>43</v>
      </c>
      <c r="D19" s="10">
        <f>SUM(B19:C19)</f>
        <v>515</v>
      </c>
      <c r="E19" s="10"/>
      <c r="F19" s="10">
        <v>15</v>
      </c>
      <c r="G19" s="10">
        <v>254</v>
      </c>
      <c r="H19" s="10">
        <f>SUM(F19:G19)</f>
        <v>269</v>
      </c>
      <c r="I19" s="10"/>
      <c r="J19" s="10">
        <f t="shared" si="5"/>
        <v>487</v>
      </c>
      <c r="K19" s="10">
        <f t="shared" si="5"/>
        <v>297</v>
      </c>
      <c r="L19" s="11">
        <f>SUM(J19:K19)</f>
        <v>784</v>
      </c>
    </row>
    <row r="20" spans="1:12" s="8" customFormat="1" ht="12" customHeight="1">
      <c r="A20" s="9">
        <v>2017</v>
      </c>
      <c r="B20" s="10">
        <f>325+43+43</f>
        <v>411</v>
      </c>
      <c r="C20" s="10">
        <f>43</f>
        <v>43</v>
      </c>
      <c r="D20" s="10">
        <f>SUM(B20:C20)</f>
        <v>454</v>
      </c>
      <c r="E20" s="10"/>
      <c r="F20" s="10">
        <v>12</v>
      </c>
      <c r="G20" s="10">
        <v>267</v>
      </c>
      <c r="H20" s="10">
        <f>SUM(F20:G20)</f>
        <v>279</v>
      </c>
      <c r="I20" s="10"/>
      <c r="J20" s="10">
        <f t="shared" si="5"/>
        <v>423</v>
      </c>
      <c r="K20" s="10">
        <f t="shared" si="5"/>
        <v>310</v>
      </c>
      <c r="L20" s="11">
        <f>SUM(J20:K20)</f>
        <v>733</v>
      </c>
    </row>
    <row r="21" spans="1:12" s="8" customFormat="1" ht="12" customHeight="1">
      <c r="A21" s="12">
        <v>2018</v>
      </c>
      <c r="B21" s="13">
        <f>330+43+43</f>
        <v>416</v>
      </c>
      <c r="C21" s="13">
        <v>43</v>
      </c>
      <c r="D21" s="13">
        <f>SUM(B21:C21)</f>
        <v>459</v>
      </c>
      <c r="E21" s="13"/>
      <c r="F21" s="13">
        <v>14</v>
      </c>
      <c r="G21" s="13">
        <v>298</v>
      </c>
      <c r="H21" s="13">
        <f>SUM(F21:G21)</f>
        <v>312</v>
      </c>
      <c r="I21" s="13"/>
      <c r="J21" s="13">
        <f t="shared" si="0"/>
        <v>430</v>
      </c>
      <c r="K21" s="13">
        <f>C21+G21</f>
        <v>341</v>
      </c>
      <c r="L21" s="14">
        <f>SUM(J21:K21)</f>
        <v>771</v>
      </c>
    </row>
    <row r="22" spans="1:12" s="8" customFormat="1" ht="10.5" customHeight="1">
      <c r="A22" s="15" t="s">
        <v>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22" customFormat="1" ht="9.75" customHeight="1">
      <c r="A23" s="18" t="s">
        <v>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23" customFormat="1" ht="9.7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2:10" ht="9.75" customHeight="1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9.75" customHeight="1"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9.75" customHeight="1">
      <c r="A27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9.75" customHeight="1">
      <c r="A28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" customHeight="1">
      <c r="A29"/>
      <c r="B29" s="24"/>
      <c r="C29" s="24"/>
      <c r="D29" s="24"/>
      <c r="E29" s="24"/>
      <c r="F29" s="24"/>
      <c r="G29" s="24"/>
      <c r="H29" s="24"/>
      <c r="I29" s="24"/>
      <c r="J29" s="24"/>
    </row>
    <row r="30" spans="1:16" ht="12" customHeight="1">
      <c r="A30"/>
      <c r="B30" s="18"/>
      <c r="C30" s="18"/>
      <c r="D30" s="18"/>
      <c r="E30" s="18"/>
      <c r="F30" s="18"/>
      <c r="G30" s="18"/>
      <c r="H30" s="18"/>
      <c r="I30" s="18"/>
      <c r="J30" s="18"/>
      <c r="P30" s="42"/>
    </row>
    <row r="31" spans="1:10" ht="9.75" customHeight="1">
      <c r="A31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9.75" customHeight="1">
      <c r="A32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9.75" customHeight="1">
      <c r="A33"/>
      <c r="B33" s="18"/>
      <c r="C33" s="18"/>
      <c r="D33" s="18"/>
      <c r="E33" s="18"/>
      <c r="F33" s="18"/>
      <c r="G33" s="25"/>
      <c r="H33" s="18"/>
      <c r="I33" s="18"/>
      <c r="J33" s="18"/>
    </row>
    <row r="34" spans="1:10" ht="9.75" customHeight="1">
      <c r="A34"/>
      <c r="B34" s="18"/>
      <c r="C34" s="18"/>
      <c r="D34" s="18"/>
      <c r="E34" s="18"/>
      <c r="F34" s="18"/>
      <c r="G34" s="25"/>
      <c r="H34" s="18"/>
      <c r="I34" s="18"/>
      <c r="J34" s="18"/>
    </row>
    <row r="35" spans="1:10" ht="9.75" customHeight="1">
      <c r="A35"/>
      <c r="B35" s="18"/>
      <c r="C35" s="18"/>
      <c r="D35" s="18"/>
      <c r="E35" s="18"/>
      <c r="F35" s="18"/>
      <c r="G35" s="18"/>
      <c r="H35" s="18"/>
      <c r="I35" s="18"/>
      <c r="J35" s="18"/>
    </row>
    <row r="36" ht="11.25">
      <c r="A36"/>
    </row>
    <row r="37" spans="1:12" ht="11.25" hidden="1">
      <c r="A37"/>
      <c r="G37" s="43">
        <v>382</v>
      </c>
      <c r="H37" s="43" t="s">
        <v>13</v>
      </c>
      <c r="I37" s="43"/>
      <c r="J37" s="43"/>
      <c r="K37" s="44"/>
      <c r="L37" s="44"/>
    </row>
    <row r="38" spans="1:12" ht="11.25" hidden="1">
      <c r="A38"/>
      <c r="G38" s="43">
        <v>43</v>
      </c>
      <c r="H38" s="43"/>
      <c r="I38" s="43"/>
      <c r="J38" s="43"/>
      <c r="K38" s="44"/>
      <c r="L38" s="44"/>
    </row>
    <row r="39" spans="7:12" ht="11.25" hidden="1">
      <c r="G39" s="43">
        <v>47</v>
      </c>
      <c r="H39" s="43"/>
      <c r="I39" s="43"/>
      <c r="J39" s="43"/>
      <c r="K39" s="44"/>
      <c r="L39" s="44"/>
    </row>
    <row r="40" spans="7:12" ht="11.25" hidden="1">
      <c r="G40" s="43">
        <f>SUM(G37:G39)</f>
        <v>472</v>
      </c>
      <c r="H40" s="43" t="s">
        <v>14</v>
      </c>
      <c r="I40" s="43"/>
      <c r="J40" s="43"/>
      <c r="K40" s="44"/>
      <c r="L40" s="44"/>
    </row>
  </sheetData>
  <sheetProtection/>
  <mergeCells count="3">
    <mergeCell ref="F3:H3"/>
    <mergeCell ref="J3:K3"/>
    <mergeCell ref="B3:D3"/>
  </mergeCells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2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31" customWidth="1"/>
    <col min="2" max="2" width="17.875" style="31" customWidth="1"/>
    <col min="3" max="22" width="7.75390625" style="31" customWidth="1"/>
    <col min="23" max="16384" width="9.125" style="31" customWidth="1"/>
  </cols>
  <sheetData>
    <row r="1" ht="13.5">
      <c r="B1" s="26" t="s">
        <v>4</v>
      </c>
    </row>
    <row r="2" ht="3" customHeight="1">
      <c r="B2" s="26"/>
    </row>
    <row r="3" ht="12.75">
      <c r="B3" s="31" t="s">
        <v>7</v>
      </c>
    </row>
    <row r="4" spans="3:11" ht="12.75">
      <c r="C4" s="41"/>
      <c r="G4" s="41"/>
      <c r="K4" s="41"/>
    </row>
    <row r="28" spans="3:19" ht="12.75">
      <c r="C28" s="32">
        <v>2002</v>
      </c>
      <c r="D28" s="32">
        <v>2003</v>
      </c>
      <c r="E28" s="32">
        <v>2004</v>
      </c>
      <c r="F28" s="32">
        <v>2005</v>
      </c>
      <c r="G28" s="32">
        <v>2006</v>
      </c>
      <c r="H28" s="32">
        <v>2007</v>
      </c>
      <c r="I28" s="32">
        <v>2008</v>
      </c>
      <c r="J28" s="32">
        <v>2009</v>
      </c>
      <c r="K28" s="32">
        <v>2010</v>
      </c>
      <c r="L28" s="32">
        <v>2011</v>
      </c>
      <c r="M28" s="32">
        <v>2012</v>
      </c>
      <c r="N28" s="32">
        <v>2013</v>
      </c>
      <c r="O28" s="32">
        <v>2014</v>
      </c>
      <c r="P28" s="32">
        <v>2015</v>
      </c>
      <c r="Q28" s="32">
        <v>2016</v>
      </c>
      <c r="R28" s="32">
        <v>2017</v>
      </c>
      <c r="S28" s="32">
        <v>2018</v>
      </c>
    </row>
    <row r="29" spans="2:22" s="33" customFormat="1" ht="12.75">
      <c r="B29" s="34" t="s">
        <v>8</v>
      </c>
      <c r="C29" s="35">
        <v>305</v>
      </c>
      <c r="D29" s="35">
        <v>376</v>
      </c>
      <c r="E29" s="35">
        <v>377</v>
      </c>
      <c r="F29" s="35">
        <v>353</v>
      </c>
      <c r="G29" s="35">
        <v>357</v>
      </c>
      <c r="H29" s="35">
        <v>364</v>
      </c>
      <c r="I29" s="35">
        <v>382</v>
      </c>
      <c r="J29" s="35">
        <v>388</v>
      </c>
      <c r="K29" s="35">
        <v>394</v>
      </c>
      <c r="L29" s="35">
        <v>379</v>
      </c>
      <c r="M29" s="35">
        <v>399</v>
      </c>
      <c r="N29" s="35">
        <v>399</v>
      </c>
      <c r="O29" s="35">
        <v>464</v>
      </c>
      <c r="P29" s="35">
        <v>491</v>
      </c>
      <c r="Q29" s="35">
        <v>487</v>
      </c>
      <c r="R29" s="35">
        <v>423</v>
      </c>
      <c r="S29" s="35">
        <v>430</v>
      </c>
      <c r="T29" s="37"/>
      <c r="U29" s="37"/>
      <c r="V29" s="37"/>
    </row>
    <row r="30" spans="2:22" s="33" customFormat="1" ht="12.75">
      <c r="B30" s="34" t="s">
        <v>12</v>
      </c>
      <c r="C30" s="36">
        <v>170</v>
      </c>
      <c r="D30" s="36">
        <v>174</v>
      </c>
      <c r="E30" s="36">
        <v>177</v>
      </c>
      <c r="F30" s="36">
        <v>189</v>
      </c>
      <c r="G30" s="36">
        <v>189</v>
      </c>
      <c r="H30" s="36">
        <v>188</v>
      </c>
      <c r="I30" s="36">
        <v>190</v>
      </c>
      <c r="J30" s="36">
        <v>196</v>
      </c>
      <c r="K30" s="36">
        <v>204</v>
      </c>
      <c r="L30" s="36">
        <v>224</v>
      </c>
      <c r="M30" s="36">
        <v>238</v>
      </c>
      <c r="N30" s="36">
        <v>268</v>
      </c>
      <c r="O30" s="36">
        <v>265</v>
      </c>
      <c r="P30" s="36">
        <v>282</v>
      </c>
      <c r="Q30" s="36">
        <v>297</v>
      </c>
      <c r="R30" s="36">
        <v>310</v>
      </c>
      <c r="S30" s="36">
        <v>341</v>
      </c>
      <c r="T30" s="37"/>
      <c r="U30" s="37"/>
      <c r="V30" s="37"/>
    </row>
    <row r="31" ht="12.75">
      <c r="B31" s="15" t="s">
        <v>3</v>
      </c>
    </row>
    <row r="32" ht="12.75">
      <c r="B32" s="38" t="s">
        <v>9</v>
      </c>
    </row>
  </sheetData>
  <sheetProtection/>
  <printOptions/>
  <pageMargins left="0.41" right="0.4" top="1" bottom="1" header="0.51" footer="0.5"/>
  <pageSetup fitToHeight="1" fitToWidth="1"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Teresa Scarnati</cp:lastModifiedBy>
  <cp:lastPrinted>2017-01-11T12:26:34Z</cp:lastPrinted>
  <dcterms:created xsi:type="dcterms:W3CDTF">2003-04-29T10:37:13Z</dcterms:created>
  <dcterms:modified xsi:type="dcterms:W3CDTF">2019-10-31T11:08:48Z</dcterms:modified>
  <cp:category/>
  <cp:version/>
  <cp:contentType/>
  <cp:contentStatus/>
</cp:coreProperties>
</file>