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805" activeTab="0"/>
  </bookViews>
  <sheets>
    <sheet name="Tavola" sheetId="1" r:id="rId1"/>
    <sheet name="Tavola 1999 2017" sheetId="2" r:id="rId2"/>
  </sheets>
  <definedNames>
    <definedName name="a">'Tavola 1999 2017'!#REF!</definedName>
    <definedName name="Anno_fine_tavola">#REF!</definedName>
    <definedName name="Anno_inizio_banca_dati">#REF!</definedName>
    <definedName name="_xlnm.Print_Area" localSheetId="0">'Tavola'!$A$21:$K$56</definedName>
    <definedName name="_xlnm.Print_Area" localSheetId="1">'Tavola 1999 2017'!$A$1:$K$140</definedName>
    <definedName name="Argomento">#REF!</definedName>
    <definedName name="campo1" localSheetId="0">'Tavola'!#REF!</definedName>
    <definedName name="campo1">'Tavola 1999 2017'!#REF!</definedName>
    <definedName name="campo10" localSheetId="0">'Tavola'!#REF!</definedName>
    <definedName name="campo10">'Tavola 1999 2017'!#REF!</definedName>
    <definedName name="campo11" localSheetId="0">'Tavola'!#REF!</definedName>
    <definedName name="campo11">'Tavola 1999 2017'!#REF!</definedName>
    <definedName name="campo12" localSheetId="0">'Tavola'!#REF!</definedName>
    <definedName name="campo12">'Tavola 1999 2017'!#REF!</definedName>
    <definedName name="campo2" localSheetId="0">'Tavola'!#REF!</definedName>
    <definedName name="campo2">'Tavola 1999 2017'!#REF!</definedName>
    <definedName name="campo3" localSheetId="0">'Tavola'!#REF!</definedName>
    <definedName name="campo3">'Tavola 1999 2017'!#REF!</definedName>
    <definedName name="campo4" localSheetId="0">'Tavola'!#REF!</definedName>
    <definedName name="campo4">'Tavola 1999 2017'!#REF!</definedName>
    <definedName name="campo5" localSheetId="0">'Tavola'!#REF!</definedName>
    <definedName name="campo5">'Tavola 1999 2017'!#REF!</definedName>
    <definedName name="campo6" localSheetId="0">'Tavola'!#REF!</definedName>
    <definedName name="campo6">'Tavola 1999 2017'!#REF!</definedName>
    <definedName name="campo7" localSheetId="0">'Tavola'!#REF!</definedName>
    <definedName name="campo7">'Tavola 1999 2017'!#REF!</definedName>
    <definedName name="campo8" localSheetId="0">'Tavola'!#REF!</definedName>
    <definedName name="campo8">'Tavola 1999 2017'!#REF!</definedName>
    <definedName name="campo9" localSheetId="0">'Tavola'!#REF!</definedName>
    <definedName name="campo9">'Tavola 1999 2017'!#REF!</definedName>
    <definedName name="Da_caricare_in_Intranet_1">#REF!</definedName>
    <definedName name="HTML1_1" hidden="1">"[BOLLE.XLS]PrincInd!$C$7:$I$55"</definedName>
    <definedName name="HTML1_11" hidden="1">1</definedName>
    <definedName name="HTML1_12" hidden="1">"I:\WORKBOLL\BNET.HTM"</definedName>
    <definedName name="HTML1_2" hidden="1">-4146</definedName>
    <definedName name="HTML1_3" hidden="1">"I:\WORKBOLL\BNET9608.HTM"</definedName>
    <definedName name="HTML2_1" hidden="1">"[BOLLE.XLS]PrincInd!$B$7:$J$55"</definedName>
    <definedName name="HTML2_11" hidden="1">1</definedName>
    <definedName name="HTML2_12" hidden="1">"G:\bolletti\bnet2.htm"</definedName>
    <definedName name="HTML2_2" hidden="1">-4146</definedName>
    <definedName name="HTML2_3" hidden="1">"G:\bolletti\bnet.htm"</definedName>
    <definedName name="HTMLCount" hidden="1">2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<sst xmlns="http://schemas.openxmlformats.org/spreadsheetml/2006/main" count="168" uniqueCount="29">
  <si>
    <t>Gen. - Mar.</t>
  </si>
  <si>
    <t>Apr. - Giu.</t>
  </si>
  <si>
    <t>Lug. - Set.</t>
  </si>
  <si>
    <t>Ott. - Dic.</t>
  </si>
  <si>
    <t>Europa</t>
  </si>
  <si>
    <t>Africa</t>
  </si>
  <si>
    <t>America</t>
  </si>
  <si>
    <t>Asia</t>
  </si>
  <si>
    <t>Oceania e altri territori</t>
  </si>
  <si>
    <t>Mondo</t>
  </si>
  <si>
    <t>America Settentrionale</t>
  </si>
  <si>
    <t>America centro-meridionale</t>
  </si>
  <si>
    <t>TOTALE</t>
  </si>
  <si>
    <t>Trimestre</t>
  </si>
  <si>
    <t>Fonte: Istat (coeweb).</t>
  </si>
  <si>
    <t xml:space="preserve">(1) Francia, Paesi Bassi, Germania, Regno Unito, Irlanda, Danimarca, Grecia, Portogallo, Spagna, Belgio, Lussemburgo, Svezia, Finlandia, Austria, Estonia, Lituania, Lettonia, Polonia, Repubblica Ceca, </t>
  </si>
  <si>
    <t xml:space="preserve">Europa extra     UE </t>
  </si>
  <si>
    <t>Totale Europa</t>
  </si>
  <si>
    <t>Totale America</t>
  </si>
  <si>
    <r>
      <t xml:space="preserve">UE a 28 </t>
    </r>
    <r>
      <rPr>
        <i/>
        <sz val="8"/>
        <rFont val="Arial"/>
        <family val="2"/>
      </rPr>
      <t>(1)</t>
    </r>
  </si>
  <si>
    <t>Slovacchia, Ungheria, Slovenia, Malta, Cipro, Bulgaria e Romania. Dal 1 luglio 2013 la Croazia è il 28° membro dell'Unione Europea. I dati trimestrali sono stati rettificati solo per il 2012 e il 2013.</t>
  </si>
  <si>
    <t>Valore delle esportazioni nella Città metropolitana di Bologna per aree geografiche (valori in euro)</t>
  </si>
  <si>
    <t>Gen.-Dic.</t>
  </si>
  <si>
    <t>dal 1999 al 2017</t>
  </si>
  <si>
    <t xml:space="preserve">(1) Francia, Paesi Bassi, Germania, Irlanda, Danimarca, Grecia, Portogallo, Spagna, Belgio, Lussemburgo, Svezia, Finlandia, Austria, Estonia, Lituania, Lettonia, Polonia, Repubblica Ceca, Slovacchia, Ungheria, </t>
  </si>
  <si>
    <t>Slovenia, Malta, Cipro, Bulgaria e Romania. Il 1 luglio 2013 la Croazia è diventata il 28° membro dell'Unione Europea. ISTAT a partire dal 1 marzo 2020 computa i dati relativi al commercio estero da e per il Regno Unito come extra UE post-Brexit.</t>
  </si>
  <si>
    <r>
      <t xml:space="preserve">UE a 27 </t>
    </r>
    <r>
      <rPr>
        <i/>
        <sz val="8"/>
        <rFont val="Arial"/>
        <family val="2"/>
      </rPr>
      <t>(1)</t>
    </r>
  </si>
  <si>
    <t>I dati pubblicati precedentemente che non concordano con quelli presentati si intendono rettificati</t>
  </si>
  <si>
    <t>dal 2018 al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</si>
</sst>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L.&quot;#,##0"/>
    <numFmt numFmtId="176" formatCode="0.0"/>
    <numFmt numFmtId="177" formatCode="&quot;L.&quot;0;\ \-&quot;L.&quot;0"/>
    <numFmt numFmtId="178" formatCode="&quot;L.&quot;#,##0;\ \-&quot;L.&quot;#,##0"/>
    <numFmt numFmtId="179" formatCode="#,##0\ \ \ \ \ \ \ \ \ \ \ \ \ "/>
    <numFmt numFmtId="180" formatCode="#,##0\ \ \ \ \ \ \ \ \ \ \ \ \ \ \ "/>
    <numFmt numFmtId="181" formatCode="&quot;€&quot;#,##0"/>
    <numFmt numFmtId="182" formatCode="0.0_)"/>
    <numFmt numFmtId="183" formatCode="0_)"/>
    <numFmt numFmtId="184" formatCode="#,##0.0"/>
    <numFmt numFmtId="185" formatCode="0.0_ ;[Red]\-0.0\ "/>
    <numFmt numFmtId="186" formatCode="0.00000"/>
    <numFmt numFmtId="187" formatCode="0.0000"/>
    <numFmt numFmtId="188" formatCode="0.0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etica-Narrow"/>
      <family val="0"/>
    </font>
    <font>
      <sz val="9"/>
      <name val="Helvetica-Narrow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sz val="10"/>
      <name val="Helvetica-Narrow"/>
      <family val="2"/>
    </font>
    <font>
      <sz val="11"/>
      <name val="Helvetica-Narrow"/>
      <family val="2"/>
    </font>
    <font>
      <b/>
      <sz val="9"/>
      <name val="Helvetica-Narrow"/>
      <family val="2"/>
    </font>
    <font>
      <b/>
      <sz val="10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.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.5"/>
      <color theme="1"/>
      <name val="Verdana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6" borderId="0" applyNumberFormat="0" applyBorder="0" applyAlignment="0" applyProtection="0"/>
    <xf numFmtId="0" fontId="38" fillId="7" borderId="0" applyNumberFormat="0" applyBorder="0" applyAlignment="0" applyProtection="0"/>
    <xf numFmtId="0" fontId="13" fillId="8" borderId="0" applyNumberFormat="0" applyBorder="0" applyAlignment="0" applyProtection="0"/>
    <xf numFmtId="0" fontId="38" fillId="9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38" fillId="17" borderId="0" applyNumberFormat="0" applyBorder="0" applyAlignment="0" applyProtection="0"/>
    <xf numFmtId="0" fontId="13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8" borderId="0" applyNumberFormat="0" applyBorder="0" applyAlignment="0" applyProtection="0"/>
    <xf numFmtId="0" fontId="38" fillId="20" borderId="0" applyNumberFormat="0" applyBorder="0" applyAlignment="0" applyProtection="0"/>
    <xf numFmtId="0" fontId="13" fillId="14" borderId="0" applyNumberFormat="0" applyBorder="0" applyAlignment="0" applyProtection="0"/>
    <xf numFmtId="0" fontId="38" fillId="21" borderId="0" applyNumberFormat="0" applyBorder="0" applyAlignment="0" applyProtection="0"/>
    <xf numFmtId="0" fontId="13" fillId="22" borderId="0" applyNumberFormat="0" applyBorder="0" applyAlignment="0" applyProtection="0"/>
    <xf numFmtId="0" fontId="38" fillId="23" borderId="0" applyNumberFormat="0" applyBorder="0" applyAlignment="0" applyProtection="0"/>
    <xf numFmtId="0" fontId="14" fillId="24" borderId="0" applyNumberFormat="0" applyBorder="0" applyAlignment="0" applyProtection="0"/>
    <xf numFmtId="0" fontId="39" fillId="25" borderId="0" applyNumberFormat="0" applyBorder="0" applyAlignment="0" applyProtection="0"/>
    <xf numFmtId="0" fontId="14" fillId="16" borderId="0" applyNumberFormat="0" applyBorder="0" applyAlignment="0" applyProtection="0"/>
    <xf numFmtId="0" fontId="39" fillId="26" borderId="0" applyNumberFormat="0" applyBorder="0" applyAlignment="0" applyProtection="0"/>
    <xf numFmtId="0" fontId="14" fillId="18" borderId="0" applyNumberFormat="0" applyBorder="0" applyAlignment="0" applyProtection="0"/>
    <xf numFmtId="0" fontId="39" fillId="27" borderId="0" applyNumberFormat="0" applyBorder="0" applyAlignment="0" applyProtection="0"/>
    <xf numFmtId="0" fontId="14" fillId="28" borderId="0" applyNumberFormat="0" applyBorder="0" applyAlignment="0" applyProtection="0"/>
    <xf numFmtId="0" fontId="39" fillId="29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1" applyNumberFormat="0" applyAlignment="0" applyProtection="0"/>
    <xf numFmtId="0" fontId="40" fillId="35" borderId="2" applyNumberFormat="0" applyAlignment="0" applyProtection="0"/>
    <xf numFmtId="0" fontId="16" fillId="0" borderId="3" applyNumberFormat="0" applyFill="0" applyAlignment="0" applyProtection="0"/>
    <xf numFmtId="0" fontId="41" fillId="0" borderId="4" applyNumberFormat="0" applyFill="0" applyAlignment="0" applyProtection="0"/>
    <xf numFmtId="0" fontId="17" fillId="36" borderId="5" applyNumberFormat="0" applyAlignment="0" applyProtection="0"/>
    <xf numFmtId="0" fontId="42" fillId="3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39" fillId="43" borderId="0" applyNumberFormat="0" applyBorder="0" applyAlignment="0" applyProtection="0"/>
    <xf numFmtId="0" fontId="14" fillId="28" borderId="0" applyNumberFormat="0" applyBorder="0" applyAlignment="0" applyProtection="0"/>
    <xf numFmtId="0" fontId="39" fillId="44" borderId="0" applyNumberFormat="0" applyBorder="0" applyAlignment="0" applyProtection="0"/>
    <xf numFmtId="0" fontId="14" fillId="30" borderId="0" applyNumberFormat="0" applyBorder="0" applyAlignment="0" applyProtection="0"/>
    <xf numFmtId="0" fontId="39" fillId="45" borderId="0" applyNumberFormat="0" applyBorder="0" applyAlignment="0" applyProtection="0"/>
    <xf numFmtId="0" fontId="14" fillId="46" borderId="0" applyNumberFormat="0" applyBorder="0" applyAlignment="0" applyProtection="0"/>
    <xf numFmtId="0" fontId="39" fillId="47" borderId="0" applyNumberFormat="0" applyBorder="0" applyAlignment="0" applyProtection="0"/>
    <xf numFmtId="0" fontId="4" fillId="0" borderId="0" applyNumberFormat="0" applyAlignment="0" applyProtection="0"/>
    <xf numFmtId="175" fontId="5" fillId="0" borderId="7" applyNumberFormat="0" applyAlignment="0" applyProtection="0"/>
    <xf numFmtId="175" fontId="5" fillId="0" borderId="8" applyNumberFormat="0" applyAlignment="0" applyProtection="0"/>
    <xf numFmtId="0" fontId="20" fillId="12" borderId="1" applyNumberFormat="0" applyAlignment="0" applyProtection="0"/>
    <xf numFmtId="0" fontId="43" fillId="4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9" borderId="0" applyNumberFormat="0" applyBorder="0" applyAlignment="0" applyProtection="0"/>
    <xf numFmtId="0" fontId="44" fillId="5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2" fillId="51" borderId="9" applyNumberFormat="0" applyFont="0" applyAlignment="0" applyProtection="0"/>
    <xf numFmtId="0" fontId="38" fillId="52" borderId="10" applyNumberFormat="0" applyFont="0" applyAlignment="0" applyProtection="0"/>
    <xf numFmtId="0" fontId="0" fillId="0" borderId="0" applyNumberFormat="0" applyFill="0" applyBorder="0" applyAlignment="0">
      <protection locked="0"/>
    </xf>
    <xf numFmtId="0" fontId="23" fillId="34" borderId="11" applyNumberFormat="0" applyAlignment="0" applyProtection="0"/>
    <xf numFmtId="0" fontId="45" fillId="35" borderId="12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48" fillId="0" borderId="14" applyNumberFormat="0" applyFill="0" applyAlignment="0" applyProtection="0"/>
    <xf numFmtId="0" fontId="28" fillId="0" borderId="15" applyNumberFormat="0" applyFill="0" applyAlignment="0" applyProtection="0"/>
    <xf numFmtId="0" fontId="49" fillId="0" borderId="16" applyNumberFormat="0" applyFill="0" applyAlignment="0" applyProtection="0"/>
    <xf numFmtId="0" fontId="29" fillId="0" borderId="17" applyNumberFormat="0" applyFill="0" applyAlignment="0" applyProtection="0"/>
    <xf numFmtId="0" fontId="50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2" fillId="0" borderId="20" applyNumberFormat="0" applyFill="0" applyAlignment="0" applyProtection="0"/>
    <xf numFmtId="175" fontId="8" fillId="0" borderId="0" applyNumberFormat="0" applyProtection="0">
      <alignment horizontal="left"/>
    </xf>
    <xf numFmtId="0" fontId="31" fillId="4" borderId="0" applyNumberFormat="0" applyBorder="0" applyAlignment="0" applyProtection="0"/>
    <xf numFmtId="0" fontId="53" fillId="53" borderId="0" applyNumberFormat="0" applyBorder="0" applyAlignment="0" applyProtection="0"/>
    <xf numFmtId="0" fontId="32" fillId="6" borderId="0" applyNumberFormat="0" applyBorder="0" applyAlignment="0" applyProtection="0"/>
    <xf numFmtId="0" fontId="54" fillId="54" borderId="0" applyNumberFormat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175" fontId="1" fillId="0" borderId="21" xfId="71" applyNumberFormat="1" applyFont="1" applyFill="1" applyBorder="1" applyAlignment="1" applyProtection="1">
      <alignment vertical="top"/>
      <protection locked="0"/>
    </xf>
    <xf numFmtId="175" fontId="1" fillId="0" borderId="0" xfId="71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7" fillId="0" borderId="2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Fill="1" applyAlignment="1" applyProtection="1">
      <alignment/>
      <protection locked="0"/>
    </xf>
    <xf numFmtId="180" fontId="6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/>
    </xf>
    <xf numFmtId="175" fontId="6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4" fillId="0" borderId="22" xfId="0" applyNumberFormat="1" applyFont="1" applyBorder="1" applyAlignment="1" applyProtection="1">
      <alignment horizontal="right" vertical="center" wrapText="1"/>
      <protection locked="0"/>
    </xf>
    <xf numFmtId="0" fontId="34" fillId="0" borderId="22" xfId="0" applyNumberFormat="1" applyFont="1" applyFill="1" applyBorder="1" applyAlignment="1" applyProtection="1">
      <alignment horizontal="right" wrapText="1"/>
      <protection locked="0"/>
    </xf>
    <xf numFmtId="0" fontId="6" fillId="0" borderId="22" xfId="0" applyNumberFormat="1" applyFont="1" applyBorder="1" applyAlignment="1" applyProtection="1">
      <alignment horizontal="right" vertical="center" wrapText="1"/>
      <protection locked="0"/>
    </xf>
    <xf numFmtId="1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/>
    </xf>
    <xf numFmtId="176" fontId="6" fillId="0" borderId="0" xfId="0" applyNumberFormat="1" applyFont="1" applyFill="1" applyAlignment="1" applyProtection="1">
      <alignment/>
      <protection locked="0"/>
    </xf>
    <xf numFmtId="3" fontId="34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1" fillId="0" borderId="21" xfId="0" applyFont="1" applyFill="1" applyBorder="1" applyAlignment="1">
      <alignment horizontal="left"/>
    </xf>
    <xf numFmtId="183" fontId="36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21" xfId="0" applyFont="1" applyFill="1" applyBorder="1" applyAlignment="1">
      <alignment/>
    </xf>
    <xf numFmtId="178" fontId="33" fillId="0" borderId="21" xfId="0" applyNumberFormat="1" applyFont="1" applyFill="1" applyBorder="1" applyAlignment="1" applyProtection="1">
      <alignment horizontal="left" vertical="top"/>
      <protection locked="0"/>
    </xf>
    <xf numFmtId="1" fontId="7" fillId="0" borderId="21" xfId="0" applyNumberFormat="1" applyFont="1" applyFill="1" applyBorder="1" applyAlignment="1" applyProtection="1">
      <alignment horizontal="left" vertical="center"/>
      <protection/>
    </xf>
    <xf numFmtId="0" fontId="33" fillId="0" borderId="0" xfId="71" applyNumberFormat="1" applyFont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/>
    </xf>
    <xf numFmtId="3" fontId="55" fillId="0" borderId="0" xfId="0" applyNumberFormat="1" applyFont="1" applyAlignment="1">
      <alignment horizontal="right" wrapText="1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175" fontId="36" fillId="0" borderId="0" xfId="84" applyNumberFormat="1" applyFont="1" applyAlignment="1" applyProtection="1">
      <alignment/>
      <protection locked="0"/>
    </xf>
    <xf numFmtId="3" fontId="3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34" fillId="0" borderId="0" xfId="0" applyNumberFormat="1" applyFont="1" applyBorder="1" applyAlignment="1" applyProtection="1">
      <alignment horizontal="right" vertical="center" wrapText="1"/>
      <protection locked="0"/>
    </xf>
    <xf numFmtId="0" fontId="34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NumberFormat="1" applyFont="1" applyBorder="1" applyAlignment="1" applyProtection="1">
      <alignment horizontal="right" vertical="center" wrapText="1"/>
      <protection locked="0"/>
    </xf>
    <xf numFmtId="175" fontId="0" fillId="0" borderId="0" xfId="71" applyNumberFormat="1" applyFont="1" applyFill="1" applyBorder="1" applyAlignment="1" applyProtection="1">
      <alignment horizontal="right" vertical="center"/>
      <protection locked="0"/>
    </xf>
    <xf numFmtId="175" fontId="1" fillId="0" borderId="0" xfId="71" applyNumberFormat="1" applyFont="1" applyFill="1" applyBorder="1" applyAlignment="1" applyProtection="1">
      <alignment horizontal="right" vertical="center"/>
      <protection locked="0"/>
    </xf>
    <xf numFmtId="175" fontId="1" fillId="0" borderId="8" xfId="71" applyNumberFormat="1" applyFont="1" applyFill="1" applyBorder="1" applyAlignment="1" applyProtection="1">
      <alignment horizontal="right" vertical="center"/>
      <protection locked="0"/>
    </xf>
    <xf numFmtId="175" fontId="1" fillId="0" borderId="21" xfId="71" applyNumberFormat="1" applyFont="1" applyFill="1" applyBorder="1" applyAlignment="1" applyProtection="1">
      <alignment horizontal="right" vertical="center"/>
      <protection locked="0"/>
    </xf>
    <xf numFmtId="177" fontId="6" fillId="0" borderId="8" xfId="0" applyNumberFormat="1" applyFont="1" applyFill="1" applyBorder="1" applyAlignment="1" applyProtection="1">
      <alignment horizontal="left" wrapText="1"/>
      <protection locked="0"/>
    </xf>
    <xf numFmtId="177" fontId="6" fillId="0" borderId="21" xfId="0" applyNumberFormat="1" applyFont="1" applyFill="1" applyBorder="1" applyAlignment="1" applyProtection="1">
      <alignment horizontal="left" wrapText="1"/>
      <protection locked="0"/>
    </xf>
    <xf numFmtId="175" fontId="0" fillId="0" borderId="22" xfId="71" applyNumberFormat="1" applyFont="1" applyFill="1" applyBorder="1" applyAlignment="1" applyProtection="1">
      <alignment horizontal="center" vertical="center"/>
      <protection locked="0"/>
    </xf>
    <xf numFmtId="175" fontId="0" fillId="0" borderId="8" xfId="71" applyNumberFormat="1" applyFont="1" applyFill="1" applyBorder="1" applyAlignment="1" applyProtection="1">
      <alignment horizontal="right" vertical="center"/>
      <protection locked="0"/>
    </xf>
    <xf numFmtId="175" fontId="0" fillId="0" borderId="21" xfId="71" applyNumberFormat="1" applyFont="1" applyFill="1" applyBorder="1" applyAlignment="1" applyProtection="1">
      <alignment horizontal="right" vertical="center"/>
      <protection locked="0"/>
    </xf>
    <xf numFmtId="0" fontId="6" fillId="0" borderId="8" xfId="0" applyNumberFormat="1" applyFont="1" applyBorder="1" applyAlignment="1" applyProtection="1">
      <alignment horizontal="right" vertical="center" wrapText="1"/>
      <protection locked="0"/>
    </xf>
    <xf numFmtId="0" fontId="6" fillId="0" borderId="21" xfId="0" applyNumberFormat="1" applyFont="1" applyBorder="1" applyAlignment="1" applyProtection="1">
      <alignment horizontal="right" vertical="center" wrapText="1"/>
      <protection locked="0"/>
    </xf>
    <xf numFmtId="3" fontId="34" fillId="0" borderId="21" xfId="0" applyNumberFormat="1" applyFont="1" applyBorder="1" applyAlignment="1">
      <alignment/>
    </xf>
    <xf numFmtId="3" fontId="6" fillId="0" borderId="21" xfId="0" applyNumberFormat="1" applyFont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 locked="0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Dida" xfId="71"/>
    <cellStyle name="Filo dida" xfId="72"/>
    <cellStyle name="Filo in testa cella" xfId="73"/>
    <cellStyle name="Input" xfId="74"/>
    <cellStyle name="Input 2" xfId="75"/>
    <cellStyle name="Comma" xfId="76"/>
    <cellStyle name="Comma [0]" xfId="77"/>
    <cellStyle name="Neutrale" xfId="78"/>
    <cellStyle name="Neutrale 2" xfId="79"/>
    <cellStyle name="Normale 2" xfId="80"/>
    <cellStyle name="Normale 3" xfId="81"/>
    <cellStyle name="Nota" xfId="82"/>
    <cellStyle name="Nota 2" xfId="83"/>
    <cellStyle name="Note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otale" xfId="102"/>
    <cellStyle name="Totale 2" xfId="103"/>
    <cellStyle name="Trattini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Valuta (0)_Foglio1" xfId="110"/>
    <cellStyle name="Currency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Zeros="0" tabSelected="1" zoomScale="120" zoomScaleNormal="120" zoomScalePageLayoutView="0" workbookViewId="0" topLeftCell="A1">
      <selection activeCell="M10" sqref="M10"/>
    </sheetView>
  </sheetViews>
  <sheetFormatPr defaultColWidth="9.28125" defaultRowHeight="12.75"/>
  <cols>
    <col min="1" max="1" width="20.7109375" style="6" customWidth="1"/>
    <col min="2" max="4" width="12.7109375" style="6" customWidth="1"/>
    <col min="5" max="5" width="11.57421875" style="6" bestFit="1" customWidth="1"/>
    <col min="6" max="6" width="13.28125" style="6" customWidth="1"/>
    <col min="7" max="7" width="12.28125" style="6" customWidth="1"/>
    <col min="8" max="8" width="13.00390625" style="6" customWidth="1"/>
    <col min="9" max="9" width="13.00390625" style="6" bestFit="1" customWidth="1"/>
    <col min="10" max="10" width="12.28125" style="6" customWidth="1"/>
    <col min="11" max="11" width="14.8515625" style="18" bestFit="1" customWidth="1"/>
    <col min="12" max="12" width="9.28125" style="6" customWidth="1"/>
    <col min="13" max="13" width="12.00390625" style="6" bestFit="1" customWidth="1"/>
    <col min="14" max="14" width="12.57421875" style="6" bestFit="1" customWidth="1"/>
    <col min="15" max="16384" width="9.28125" style="6" customWidth="1"/>
  </cols>
  <sheetData>
    <row r="1" spans="1:9" ht="15">
      <c r="A1" s="39" t="s">
        <v>21</v>
      </c>
      <c r="B1" s="5"/>
      <c r="C1" s="5"/>
      <c r="D1" s="5"/>
      <c r="E1" s="5"/>
      <c r="F1" s="5"/>
      <c r="G1" s="5"/>
      <c r="H1" s="5"/>
      <c r="I1" s="5"/>
    </row>
    <row r="2" spans="1:9" ht="15">
      <c r="A2" s="37" t="s">
        <v>28</v>
      </c>
      <c r="B2" s="4"/>
      <c r="C2" s="4"/>
      <c r="D2" s="4"/>
      <c r="E2" s="4"/>
      <c r="F2" s="4"/>
      <c r="G2" s="4"/>
      <c r="H2" s="4"/>
      <c r="I2" s="4"/>
    </row>
    <row r="3" spans="1:11" ht="12.75">
      <c r="A3" s="53" t="s">
        <v>13</v>
      </c>
      <c r="B3" s="55" t="s">
        <v>4</v>
      </c>
      <c r="C3" s="55"/>
      <c r="D3" s="55"/>
      <c r="E3" s="56" t="s">
        <v>5</v>
      </c>
      <c r="F3" s="55" t="s">
        <v>6</v>
      </c>
      <c r="G3" s="55"/>
      <c r="H3" s="55"/>
      <c r="I3" s="56" t="s">
        <v>7</v>
      </c>
      <c r="J3" s="58" t="s">
        <v>8</v>
      </c>
      <c r="K3" s="51" t="s">
        <v>9</v>
      </c>
    </row>
    <row r="4" spans="1:11" ht="36">
      <c r="A4" s="54"/>
      <c r="B4" s="22" t="s">
        <v>26</v>
      </c>
      <c r="C4" s="23" t="s">
        <v>16</v>
      </c>
      <c r="D4" s="24" t="s">
        <v>17</v>
      </c>
      <c r="E4" s="57"/>
      <c r="F4" s="23" t="s">
        <v>10</v>
      </c>
      <c r="G4" s="23" t="s">
        <v>11</v>
      </c>
      <c r="H4" s="24" t="s">
        <v>18</v>
      </c>
      <c r="I4" s="57"/>
      <c r="J4" s="59"/>
      <c r="K4" s="52"/>
    </row>
    <row r="5" spans="1:11" ht="12.75">
      <c r="A5" s="25">
        <v>2023</v>
      </c>
      <c r="B5" s="46"/>
      <c r="C5" s="47"/>
      <c r="D5" s="48"/>
      <c r="E5" s="49"/>
      <c r="F5" s="47"/>
      <c r="G5" s="47"/>
      <c r="H5" s="48"/>
      <c r="I5" s="49"/>
      <c r="J5" s="48"/>
      <c r="K5" s="50"/>
    </row>
    <row r="6" spans="1:11" ht="12.75">
      <c r="A6" s="27" t="s">
        <v>0</v>
      </c>
      <c r="B6" s="28">
        <v>2484578062</v>
      </c>
      <c r="C6" s="28">
        <v>662144160</v>
      </c>
      <c r="D6" s="29">
        <v>3146722222</v>
      </c>
      <c r="E6" s="29">
        <v>160885821</v>
      </c>
      <c r="F6" s="28">
        <v>728025792</v>
      </c>
      <c r="G6" s="28">
        <v>231753579</v>
      </c>
      <c r="H6" s="29">
        <v>959779371</v>
      </c>
      <c r="I6" s="29">
        <v>910898720</v>
      </c>
      <c r="J6" s="29">
        <v>79523164</v>
      </c>
      <c r="K6" s="30">
        <v>5257809298</v>
      </c>
    </row>
    <row r="7" spans="1:11" ht="12.75">
      <c r="A7" s="27" t="s">
        <v>1</v>
      </c>
      <c r="B7" s="28">
        <v>2521486605</v>
      </c>
      <c r="C7" s="28">
        <v>670533015</v>
      </c>
      <c r="D7" s="29">
        <v>3192019620</v>
      </c>
      <c r="E7" s="29">
        <v>165661412</v>
      </c>
      <c r="F7" s="28">
        <v>749124172</v>
      </c>
      <c r="G7" s="28">
        <v>207211820</v>
      </c>
      <c r="H7" s="29">
        <v>956335992</v>
      </c>
      <c r="I7" s="29">
        <v>998122515</v>
      </c>
      <c r="J7" s="29">
        <v>85548205</v>
      </c>
      <c r="K7" s="30">
        <v>5397687744</v>
      </c>
    </row>
    <row r="8" spans="1:11" ht="12.75">
      <c r="A8" s="27" t="s">
        <v>2</v>
      </c>
      <c r="B8" s="28"/>
      <c r="C8" s="28"/>
      <c r="D8" s="29"/>
      <c r="E8" s="29"/>
      <c r="F8" s="28"/>
      <c r="G8" s="28"/>
      <c r="H8" s="29"/>
      <c r="I8" s="29"/>
      <c r="J8" s="29"/>
      <c r="K8" s="30"/>
    </row>
    <row r="9" spans="1:11" ht="12.75">
      <c r="A9" s="27" t="s">
        <v>3</v>
      </c>
      <c r="B9" s="28"/>
      <c r="C9" s="28"/>
      <c r="D9" s="29"/>
      <c r="E9" s="29"/>
      <c r="F9" s="28"/>
      <c r="G9" s="28"/>
      <c r="H9" s="29"/>
      <c r="I9" s="29"/>
      <c r="J9" s="29"/>
      <c r="K9" s="30"/>
    </row>
    <row r="10" spans="1:11" ht="12.75">
      <c r="A10" s="10"/>
      <c r="B10" s="28"/>
      <c r="C10" s="28"/>
      <c r="D10" s="29"/>
      <c r="E10" s="29"/>
      <c r="F10" s="28"/>
      <c r="G10" s="28"/>
      <c r="H10" s="29"/>
      <c r="I10" s="29"/>
      <c r="J10" s="29"/>
      <c r="K10" s="30"/>
    </row>
    <row r="11" spans="1:11" ht="12.75">
      <c r="A11" s="13" t="s">
        <v>22</v>
      </c>
      <c r="B11" s="28"/>
      <c r="C11" s="28"/>
      <c r="D11" s="29"/>
      <c r="E11" s="29"/>
      <c r="F11" s="28"/>
      <c r="G11" s="28"/>
      <c r="H11" s="29"/>
      <c r="I11" s="29"/>
      <c r="J11" s="29"/>
      <c r="K11" s="30"/>
    </row>
    <row r="12" spans="1:11" ht="12.75">
      <c r="A12" s="38" t="s">
        <v>12</v>
      </c>
      <c r="B12" s="60"/>
      <c r="C12" s="60"/>
      <c r="D12" s="61"/>
      <c r="E12" s="61"/>
      <c r="F12" s="60"/>
      <c r="G12" s="60"/>
      <c r="H12" s="61"/>
      <c r="I12" s="61"/>
      <c r="J12" s="61"/>
      <c r="K12" s="62"/>
    </row>
    <row r="13" spans="1:11" ht="12.75">
      <c r="A13" s="25">
        <v>2022</v>
      </c>
      <c r="B13" s="28"/>
      <c r="C13" s="28"/>
      <c r="D13" s="29"/>
      <c r="E13" s="29"/>
      <c r="F13" s="28"/>
      <c r="G13" s="28"/>
      <c r="H13" s="29"/>
      <c r="I13" s="29"/>
      <c r="J13" s="29"/>
      <c r="K13" s="30"/>
    </row>
    <row r="14" spans="1:11" ht="12.75">
      <c r="A14" s="27" t="s">
        <v>0</v>
      </c>
      <c r="B14" s="28">
        <v>2202480704</v>
      </c>
      <c r="C14" s="28">
        <v>539563485</v>
      </c>
      <c r="D14" s="29">
        <v>2742044189</v>
      </c>
      <c r="E14" s="29">
        <v>115142474</v>
      </c>
      <c r="F14" s="28">
        <v>576317691</v>
      </c>
      <c r="G14" s="28">
        <v>156182474</v>
      </c>
      <c r="H14" s="29">
        <v>732500165</v>
      </c>
      <c r="I14" s="29">
        <v>1013751757</v>
      </c>
      <c r="J14" s="29">
        <v>52948143</v>
      </c>
      <c r="K14" s="30">
        <v>4656386728</v>
      </c>
    </row>
    <row r="15" spans="1:11" ht="12.75">
      <c r="A15" s="27" t="s">
        <v>1</v>
      </c>
      <c r="B15" s="28">
        <v>2573167975</v>
      </c>
      <c r="C15" s="28">
        <v>624838095</v>
      </c>
      <c r="D15" s="29">
        <v>3198006070</v>
      </c>
      <c r="E15" s="29">
        <v>126162041</v>
      </c>
      <c r="F15" s="28">
        <v>712707213</v>
      </c>
      <c r="G15" s="28">
        <v>188264987</v>
      </c>
      <c r="H15" s="29">
        <v>900972200</v>
      </c>
      <c r="I15" s="29">
        <v>964720319</v>
      </c>
      <c r="J15" s="29">
        <v>80042894</v>
      </c>
      <c r="K15" s="30">
        <v>5269903524</v>
      </c>
    </row>
    <row r="16" spans="1:11" ht="12.75">
      <c r="A16" s="27" t="s">
        <v>2</v>
      </c>
      <c r="B16" s="28">
        <v>2276432486</v>
      </c>
      <c r="C16" s="28">
        <v>541063622</v>
      </c>
      <c r="D16" s="29">
        <v>2817496108</v>
      </c>
      <c r="E16" s="29">
        <v>123709236</v>
      </c>
      <c r="F16" s="28">
        <v>696606517</v>
      </c>
      <c r="G16" s="28">
        <v>203796814</v>
      </c>
      <c r="H16" s="29">
        <v>900403331</v>
      </c>
      <c r="I16" s="29">
        <v>833758979</v>
      </c>
      <c r="J16" s="29">
        <v>84982970</v>
      </c>
      <c r="K16" s="30">
        <v>4760350624</v>
      </c>
    </row>
    <row r="17" spans="1:11" ht="12.75">
      <c r="A17" s="27" t="s">
        <v>3</v>
      </c>
      <c r="B17" s="28">
        <v>2054050567</v>
      </c>
      <c r="C17" s="28">
        <v>535443053</v>
      </c>
      <c r="D17" s="29">
        <v>2589493620</v>
      </c>
      <c r="E17" s="29">
        <v>149001186</v>
      </c>
      <c r="F17" s="28">
        <v>760345130</v>
      </c>
      <c r="G17" s="28">
        <v>173535036</v>
      </c>
      <c r="H17" s="29">
        <v>933880166</v>
      </c>
      <c r="I17" s="29">
        <v>839681281</v>
      </c>
      <c r="J17" s="29">
        <v>72271239</v>
      </c>
      <c r="K17" s="30">
        <v>4584327492</v>
      </c>
    </row>
    <row r="18" spans="1:11" ht="12.75">
      <c r="A18" s="10"/>
      <c r="B18" s="11"/>
      <c r="C18" s="11"/>
      <c r="D18" s="11"/>
      <c r="E18" s="11"/>
      <c r="F18" s="8"/>
      <c r="G18" s="8"/>
      <c r="H18" s="12"/>
      <c r="I18" s="8"/>
      <c r="J18" s="8"/>
      <c r="K18" s="42"/>
    </row>
    <row r="19" spans="1:11" ht="12.75">
      <c r="A19" s="13" t="s">
        <v>22</v>
      </c>
      <c r="B19" s="13">
        <f>SUM(B14:B18)</f>
        <v>9106131732</v>
      </c>
      <c r="C19" s="13">
        <f aca="true" t="shared" si="0" ref="C19:K19">SUM(C14:C18)</f>
        <v>2240908255</v>
      </c>
      <c r="D19" s="13">
        <f t="shared" si="0"/>
        <v>11347039987</v>
      </c>
      <c r="E19" s="13">
        <f t="shared" si="0"/>
        <v>514014937</v>
      </c>
      <c r="F19" s="13">
        <f t="shared" si="0"/>
        <v>2745976551</v>
      </c>
      <c r="G19" s="13">
        <f t="shared" si="0"/>
        <v>721779311</v>
      </c>
      <c r="H19" s="13">
        <f t="shared" si="0"/>
        <v>3467755862</v>
      </c>
      <c r="I19" s="13">
        <f t="shared" si="0"/>
        <v>3651912336</v>
      </c>
      <c r="J19" s="13">
        <f t="shared" si="0"/>
        <v>290245246</v>
      </c>
      <c r="K19" s="13">
        <f t="shared" si="0"/>
        <v>19270968368</v>
      </c>
    </row>
    <row r="20" spans="1:11" ht="12.75">
      <c r="A20" s="38" t="s">
        <v>12</v>
      </c>
      <c r="B20" s="14">
        <f>B19</f>
        <v>9106131732</v>
      </c>
      <c r="C20" s="14">
        <f aca="true" t="shared" si="1" ref="C20:K20">C19</f>
        <v>2240908255</v>
      </c>
      <c r="D20" s="14">
        <f t="shared" si="1"/>
        <v>11347039987</v>
      </c>
      <c r="E20" s="14">
        <f t="shared" si="1"/>
        <v>514014937</v>
      </c>
      <c r="F20" s="14">
        <f t="shared" si="1"/>
        <v>2745976551</v>
      </c>
      <c r="G20" s="14">
        <f t="shared" si="1"/>
        <v>721779311</v>
      </c>
      <c r="H20" s="14">
        <f t="shared" si="1"/>
        <v>3467755862</v>
      </c>
      <c r="I20" s="14">
        <f t="shared" si="1"/>
        <v>3651912336</v>
      </c>
      <c r="J20" s="14">
        <f t="shared" si="1"/>
        <v>290245246</v>
      </c>
      <c r="K20" s="14">
        <f t="shared" si="1"/>
        <v>19270968368</v>
      </c>
    </row>
    <row r="21" spans="1:11" ht="12.75">
      <c r="A21" s="25">
        <v>2021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27" t="s">
        <v>0</v>
      </c>
      <c r="B22" s="28">
        <v>1789363067</v>
      </c>
      <c r="C22" s="28">
        <v>536022529</v>
      </c>
      <c r="D22" s="29">
        <v>2325385596</v>
      </c>
      <c r="E22" s="29">
        <v>113286589</v>
      </c>
      <c r="F22" s="28">
        <v>478515325</v>
      </c>
      <c r="G22" s="28">
        <v>132010279</v>
      </c>
      <c r="H22" s="29">
        <v>610525604</v>
      </c>
      <c r="I22" s="29">
        <v>925750181</v>
      </c>
      <c r="J22" s="29">
        <v>49857754</v>
      </c>
      <c r="K22" s="30">
        <v>4024805724</v>
      </c>
    </row>
    <row r="23" spans="1:11" ht="12.75">
      <c r="A23" s="27" t="s">
        <v>1</v>
      </c>
      <c r="B23" s="28">
        <v>1967933051</v>
      </c>
      <c r="C23" s="28">
        <v>584028218</v>
      </c>
      <c r="D23" s="29">
        <v>2551961269</v>
      </c>
      <c r="E23" s="29">
        <v>148799728</v>
      </c>
      <c r="F23" s="44">
        <v>555421767</v>
      </c>
      <c r="G23" s="44">
        <v>159954732</v>
      </c>
      <c r="H23" s="10">
        <v>715376499</v>
      </c>
      <c r="I23" s="10">
        <v>1055874011</v>
      </c>
      <c r="J23" s="29">
        <v>61953748</v>
      </c>
      <c r="K23" s="30">
        <v>4533965255</v>
      </c>
    </row>
    <row r="24" spans="1:11" ht="12.75">
      <c r="A24" s="27" t="s">
        <v>2</v>
      </c>
      <c r="B24" s="28">
        <v>1811654271</v>
      </c>
      <c r="C24" s="28">
        <v>564000887</v>
      </c>
      <c r="D24" s="29">
        <v>2375655158</v>
      </c>
      <c r="E24" s="29">
        <v>134912191</v>
      </c>
      <c r="F24" s="28">
        <v>480222287</v>
      </c>
      <c r="G24" s="28">
        <v>159355674</v>
      </c>
      <c r="H24" s="29">
        <v>639577961</v>
      </c>
      <c r="I24" s="29">
        <v>903909572</v>
      </c>
      <c r="J24" s="29">
        <v>50459314</v>
      </c>
      <c r="K24" s="30">
        <v>4104514196</v>
      </c>
    </row>
    <row r="25" spans="1:11" ht="12.75">
      <c r="A25" s="27" t="s">
        <v>3</v>
      </c>
      <c r="B25" s="28">
        <v>2181144709</v>
      </c>
      <c r="C25" s="28">
        <v>587356107</v>
      </c>
      <c r="D25" s="29">
        <v>2768500816</v>
      </c>
      <c r="E25" s="29">
        <v>140591236</v>
      </c>
      <c r="F25" s="28">
        <v>557738131</v>
      </c>
      <c r="G25" s="28">
        <v>179074028</v>
      </c>
      <c r="H25" s="29">
        <v>736812159</v>
      </c>
      <c r="I25" s="29">
        <v>1151970891</v>
      </c>
      <c r="J25" s="29">
        <v>53896555</v>
      </c>
      <c r="K25" s="30">
        <v>4851771657</v>
      </c>
    </row>
    <row r="26" spans="1:11" ht="12.75">
      <c r="A26" s="10"/>
      <c r="B26" s="11"/>
      <c r="C26" s="11"/>
      <c r="D26" s="11"/>
      <c r="E26" s="11"/>
      <c r="F26" s="8"/>
      <c r="G26" s="8"/>
      <c r="H26" s="12"/>
      <c r="I26" s="8"/>
      <c r="J26" s="8"/>
      <c r="K26" s="42"/>
    </row>
    <row r="27" spans="1:11" ht="12.75">
      <c r="A27" s="13" t="s">
        <v>22</v>
      </c>
      <c r="B27" s="13">
        <v>7750095098</v>
      </c>
      <c r="C27" s="13">
        <v>2271407741</v>
      </c>
      <c r="D27" s="13">
        <v>10021502839</v>
      </c>
      <c r="E27" s="13">
        <v>537589744</v>
      </c>
      <c r="F27" s="13">
        <v>2071897510</v>
      </c>
      <c r="G27" s="13">
        <v>630394713</v>
      </c>
      <c r="H27" s="13">
        <v>2702292223</v>
      </c>
      <c r="I27" s="13">
        <v>4037504655</v>
      </c>
      <c r="J27" s="13">
        <v>216167371</v>
      </c>
      <c r="K27" s="13">
        <v>17515056832</v>
      </c>
    </row>
    <row r="28" spans="1:11" ht="12.75">
      <c r="A28" s="38" t="s">
        <v>12</v>
      </c>
      <c r="B28" s="14">
        <v>7750095098</v>
      </c>
      <c r="C28" s="14">
        <v>2271407741</v>
      </c>
      <c r="D28" s="14">
        <v>10021502839</v>
      </c>
      <c r="E28" s="14">
        <v>537589744</v>
      </c>
      <c r="F28" s="14">
        <v>2071897510</v>
      </c>
      <c r="G28" s="14">
        <v>630394713</v>
      </c>
      <c r="H28" s="14">
        <v>2702292223</v>
      </c>
      <c r="I28" s="14">
        <v>4037504655</v>
      </c>
      <c r="J28" s="14">
        <v>216167371</v>
      </c>
      <c r="K28" s="14">
        <v>17515056832</v>
      </c>
    </row>
    <row r="29" spans="1:11" ht="12.75">
      <c r="A29" s="25">
        <v>2020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>
      <c r="A30" s="27" t="s">
        <v>0</v>
      </c>
      <c r="B30" s="28">
        <v>1621540742</v>
      </c>
      <c r="C30" s="28">
        <v>528152061</v>
      </c>
      <c r="D30" s="29">
        <v>2149692803</v>
      </c>
      <c r="E30" s="29">
        <v>108690012</v>
      </c>
      <c r="F30" s="28">
        <v>476876185</v>
      </c>
      <c r="G30" s="28">
        <v>138606850</v>
      </c>
      <c r="H30" s="29">
        <v>615483035</v>
      </c>
      <c r="I30" s="29">
        <v>853273252</v>
      </c>
      <c r="J30" s="29">
        <v>43586126</v>
      </c>
      <c r="K30" s="30">
        <v>3770725228</v>
      </c>
    </row>
    <row r="31" spans="1:11" ht="12.75">
      <c r="A31" s="27" t="s">
        <v>1</v>
      </c>
      <c r="B31" s="28">
        <v>1312559535</v>
      </c>
      <c r="C31" s="28">
        <v>424153110</v>
      </c>
      <c r="D31" s="29">
        <v>1736712645</v>
      </c>
      <c r="E31" s="29">
        <v>89333556</v>
      </c>
      <c r="F31" s="28">
        <v>346133808</v>
      </c>
      <c r="G31" s="28">
        <v>109493563</v>
      </c>
      <c r="H31" s="29">
        <v>455627371</v>
      </c>
      <c r="I31" s="29">
        <v>776873947</v>
      </c>
      <c r="J31" s="29">
        <v>39970133</v>
      </c>
      <c r="K31" s="30">
        <v>3098517652</v>
      </c>
    </row>
    <row r="32" spans="1:14" ht="12.75">
      <c r="A32" s="27" t="s">
        <v>2</v>
      </c>
      <c r="B32" s="28">
        <v>1595642407</v>
      </c>
      <c r="C32" s="28">
        <v>536329490</v>
      </c>
      <c r="D32" s="29">
        <v>2131971897</v>
      </c>
      <c r="E32" s="29">
        <v>102787732</v>
      </c>
      <c r="F32" s="28">
        <v>431276949</v>
      </c>
      <c r="G32" s="28">
        <v>144211673</v>
      </c>
      <c r="H32" s="29">
        <v>575488622</v>
      </c>
      <c r="I32" s="29">
        <v>957011688</v>
      </c>
      <c r="J32" s="29">
        <v>51634839</v>
      </c>
      <c r="K32" s="30">
        <v>3818894778</v>
      </c>
      <c r="N32" s="45"/>
    </row>
    <row r="33" spans="1:11" ht="12.75">
      <c r="A33" s="27" t="s">
        <v>3</v>
      </c>
      <c r="B33" s="28">
        <v>1828187234</v>
      </c>
      <c r="C33" s="28">
        <v>640195123</v>
      </c>
      <c r="D33" s="29">
        <v>2468382357</v>
      </c>
      <c r="E33" s="29">
        <v>150795612</v>
      </c>
      <c r="F33" s="28">
        <v>558329985</v>
      </c>
      <c r="G33" s="28">
        <v>149607973</v>
      </c>
      <c r="H33" s="29">
        <v>707937958</v>
      </c>
      <c r="I33" s="29">
        <v>1043379487</v>
      </c>
      <c r="J33" s="29">
        <v>52473624</v>
      </c>
      <c r="K33" s="30">
        <v>4422969038</v>
      </c>
    </row>
    <row r="34" spans="1:11" ht="12.75">
      <c r="A34" s="10"/>
      <c r="B34" s="11"/>
      <c r="C34" s="11"/>
      <c r="D34" s="11"/>
      <c r="E34" s="11"/>
      <c r="F34" s="8"/>
      <c r="G34" s="8"/>
      <c r="H34" s="12"/>
      <c r="I34" s="8"/>
      <c r="J34" s="8"/>
      <c r="K34" s="42"/>
    </row>
    <row r="35" spans="1:14" ht="12.75">
      <c r="A35" s="13" t="s">
        <v>22</v>
      </c>
      <c r="B35" s="13">
        <f aca="true" t="shared" si="2" ref="B35:K35">B30+B31+B32+B33</f>
        <v>6357929918</v>
      </c>
      <c r="C35" s="13">
        <f t="shared" si="2"/>
        <v>2128829784</v>
      </c>
      <c r="D35" s="13">
        <f t="shared" si="2"/>
        <v>8486759702</v>
      </c>
      <c r="E35" s="13">
        <f t="shared" si="2"/>
        <v>451606912</v>
      </c>
      <c r="F35" s="13">
        <f t="shared" si="2"/>
        <v>1812616927</v>
      </c>
      <c r="G35" s="13">
        <f t="shared" si="2"/>
        <v>541920059</v>
      </c>
      <c r="H35" s="13">
        <f t="shared" si="2"/>
        <v>2354536986</v>
      </c>
      <c r="I35" s="13">
        <f t="shared" si="2"/>
        <v>3630538374</v>
      </c>
      <c r="J35" s="13">
        <f t="shared" si="2"/>
        <v>187664722</v>
      </c>
      <c r="K35" s="13">
        <f t="shared" si="2"/>
        <v>15111106696</v>
      </c>
      <c r="N35" s="45"/>
    </row>
    <row r="36" spans="1:11" ht="12.75">
      <c r="A36" s="38" t="s">
        <v>12</v>
      </c>
      <c r="B36" s="14">
        <f aca="true" t="shared" si="3" ref="B36:K36">B30+B31+B32+B33</f>
        <v>6357929918</v>
      </c>
      <c r="C36" s="14">
        <f t="shared" si="3"/>
        <v>2128829784</v>
      </c>
      <c r="D36" s="14">
        <f t="shared" si="3"/>
        <v>8486759702</v>
      </c>
      <c r="E36" s="14">
        <f t="shared" si="3"/>
        <v>451606912</v>
      </c>
      <c r="F36" s="14">
        <f t="shared" si="3"/>
        <v>1812616927</v>
      </c>
      <c r="G36" s="14">
        <f t="shared" si="3"/>
        <v>541920059</v>
      </c>
      <c r="H36" s="14">
        <f t="shared" si="3"/>
        <v>2354536986</v>
      </c>
      <c r="I36" s="14">
        <f t="shared" si="3"/>
        <v>3630538374</v>
      </c>
      <c r="J36" s="14">
        <f t="shared" si="3"/>
        <v>187664722</v>
      </c>
      <c r="K36" s="14">
        <f t="shared" si="3"/>
        <v>15111106696</v>
      </c>
    </row>
    <row r="37" spans="1:11" ht="12.75">
      <c r="A37" s="25">
        <v>2019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2.75">
      <c r="A38" s="27" t="s">
        <v>0</v>
      </c>
      <c r="B38" s="28">
        <v>1696279215</v>
      </c>
      <c r="C38" s="28">
        <v>531446467</v>
      </c>
      <c r="D38" s="29">
        <v>2227725682</v>
      </c>
      <c r="E38" s="29">
        <v>117540655</v>
      </c>
      <c r="F38" s="28">
        <v>482624528</v>
      </c>
      <c r="G38" s="28">
        <v>140291984</v>
      </c>
      <c r="H38" s="29">
        <v>622916512</v>
      </c>
      <c r="I38" s="29">
        <v>759584135</v>
      </c>
      <c r="J38" s="29">
        <v>53228999</v>
      </c>
      <c r="K38" s="30">
        <v>3780995983</v>
      </c>
    </row>
    <row r="39" spans="1:11" ht="12.75">
      <c r="A39" s="27" t="s">
        <v>1</v>
      </c>
      <c r="B39" s="28">
        <v>1808885360</v>
      </c>
      <c r="C39" s="28">
        <v>595807728</v>
      </c>
      <c r="D39" s="29">
        <v>2404693088</v>
      </c>
      <c r="E39" s="29">
        <v>129354905</v>
      </c>
      <c r="F39" s="28">
        <v>497193115</v>
      </c>
      <c r="G39" s="28">
        <v>137385613</v>
      </c>
      <c r="H39" s="29">
        <v>634578728</v>
      </c>
      <c r="I39" s="29">
        <v>1015610443</v>
      </c>
      <c r="J39" s="29">
        <v>51548957</v>
      </c>
      <c r="K39" s="30">
        <v>4235786121</v>
      </c>
    </row>
    <row r="40" spans="1:11" ht="12.75">
      <c r="A40" s="27" t="s">
        <v>2</v>
      </c>
      <c r="B40" s="28">
        <v>1623000295</v>
      </c>
      <c r="C40" s="28">
        <v>574804583</v>
      </c>
      <c r="D40" s="29">
        <v>2197804878</v>
      </c>
      <c r="E40" s="29">
        <v>127589759</v>
      </c>
      <c r="F40" s="28">
        <v>497834193</v>
      </c>
      <c r="G40" s="28">
        <v>152589863</v>
      </c>
      <c r="H40" s="29">
        <v>650424056</v>
      </c>
      <c r="I40" s="29">
        <v>932351117</v>
      </c>
      <c r="J40" s="29">
        <v>48131856</v>
      </c>
      <c r="K40" s="30">
        <v>3956301666</v>
      </c>
    </row>
    <row r="41" spans="1:11" ht="12.75">
      <c r="A41" s="27" t="s">
        <v>3</v>
      </c>
      <c r="B41" s="28">
        <v>1727760529</v>
      </c>
      <c r="C41" s="28">
        <v>619714899</v>
      </c>
      <c r="D41" s="29">
        <v>2347475428</v>
      </c>
      <c r="E41" s="29">
        <v>158937715</v>
      </c>
      <c r="F41" s="28">
        <v>564398094</v>
      </c>
      <c r="G41" s="28">
        <v>167618604</v>
      </c>
      <c r="H41" s="29">
        <v>732016698</v>
      </c>
      <c r="I41" s="29">
        <v>992773352</v>
      </c>
      <c r="J41" s="29">
        <v>56813208</v>
      </c>
      <c r="K41" s="30">
        <v>4288016401</v>
      </c>
    </row>
    <row r="42" spans="1:11" ht="12.75">
      <c r="A42" s="10"/>
      <c r="B42" s="11"/>
      <c r="C42" s="11"/>
      <c r="D42" s="11"/>
      <c r="E42" s="11"/>
      <c r="F42" s="8"/>
      <c r="G42" s="8"/>
      <c r="H42" s="12"/>
      <c r="I42" s="8"/>
      <c r="J42" s="8"/>
      <c r="K42" s="42"/>
    </row>
    <row r="43" spans="1:11" ht="12.75">
      <c r="A43" s="13" t="s">
        <v>22</v>
      </c>
      <c r="B43" s="13">
        <f aca="true" t="shared" si="4" ref="B43:K43">B38+B39+B40+B41</f>
        <v>6855925399</v>
      </c>
      <c r="C43" s="13">
        <f t="shared" si="4"/>
        <v>2321773677</v>
      </c>
      <c r="D43" s="13">
        <f t="shared" si="4"/>
        <v>9177699076</v>
      </c>
      <c r="E43" s="13">
        <f t="shared" si="4"/>
        <v>533423034</v>
      </c>
      <c r="F43" s="13">
        <f t="shared" si="4"/>
        <v>2042049930</v>
      </c>
      <c r="G43" s="13">
        <f t="shared" si="4"/>
        <v>597886064</v>
      </c>
      <c r="H43" s="13">
        <f t="shared" si="4"/>
        <v>2639935994</v>
      </c>
      <c r="I43" s="13">
        <f t="shared" si="4"/>
        <v>3700319047</v>
      </c>
      <c r="J43" s="13">
        <f t="shared" si="4"/>
        <v>209723020</v>
      </c>
      <c r="K43" s="13">
        <f t="shared" si="4"/>
        <v>16261100171</v>
      </c>
    </row>
    <row r="44" spans="1:11" ht="12.75">
      <c r="A44" s="38" t="s">
        <v>12</v>
      </c>
      <c r="B44" s="14">
        <v>6855925399</v>
      </c>
      <c r="C44" s="14">
        <v>2321773677</v>
      </c>
      <c r="D44" s="14">
        <v>9177699076</v>
      </c>
      <c r="E44" s="14">
        <v>533423034</v>
      </c>
      <c r="F44" s="14">
        <v>2042049930</v>
      </c>
      <c r="G44" s="14">
        <v>597886064</v>
      </c>
      <c r="H44" s="14">
        <v>2639935994</v>
      </c>
      <c r="I44" s="14">
        <v>3700319047</v>
      </c>
      <c r="J44" s="14">
        <v>209723020</v>
      </c>
      <c r="K44" s="14">
        <v>16261100171</v>
      </c>
    </row>
    <row r="45" spans="1:11" ht="12.75">
      <c r="A45" s="25">
        <v>2018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2.75">
      <c r="A46" s="27" t="s">
        <v>0</v>
      </c>
      <c r="B46" s="28">
        <v>1809521620</v>
      </c>
      <c r="C46" s="28">
        <v>272789289</v>
      </c>
      <c r="D46" s="29">
        <v>2082310909</v>
      </c>
      <c r="E46" s="29">
        <v>101446440</v>
      </c>
      <c r="F46" s="28">
        <v>398401701</v>
      </c>
      <c r="G46" s="28">
        <v>133562832</v>
      </c>
      <c r="H46" s="29">
        <v>531964533</v>
      </c>
      <c r="I46" s="29">
        <v>599116461</v>
      </c>
      <c r="J46" s="29">
        <v>53907908</v>
      </c>
      <c r="K46" s="30">
        <v>3368746251</v>
      </c>
    </row>
    <row r="47" spans="1:11" ht="12.75">
      <c r="A47" s="27" t="s">
        <v>1</v>
      </c>
      <c r="B47" s="28">
        <v>2000148090</v>
      </c>
      <c r="C47" s="28">
        <v>326307893</v>
      </c>
      <c r="D47" s="29">
        <v>2326455983</v>
      </c>
      <c r="E47" s="29">
        <v>148928582</v>
      </c>
      <c r="F47" s="28">
        <v>419469238</v>
      </c>
      <c r="G47" s="28">
        <v>149624608</v>
      </c>
      <c r="H47" s="29">
        <v>569093846</v>
      </c>
      <c r="I47" s="29">
        <v>628398249</v>
      </c>
      <c r="J47" s="29">
        <v>51390637</v>
      </c>
      <c r="K47" s="30">
        <v>3724267297</v>
      </c>
    </row>
    <row r="48" spans="1:11" ht="12.75">
      <c r="A48" s="27" t="s">
        <v>2</v>
      </c>
      <c r="B48" s="28">
        <v>1828678134</v>
      </c>
      <c r="C48" s="28">
        <v>291789656</v>
      </c>
      <c r="D48" s="29">
        <v>2120467790</v>
      </c>
      <c r="E48" s="29">
        <v>135379064</v>
      </c>
      <c r="F48" s="28">
        <v>442166607</v>
      </c>
      <c r="G48" s="28">
        <v>148913247</v>
      </c>
      <c r="H48" s="29">
        <v>591079854</v>
      </c>
      <c r="I48" s="29">
        <v>637597179</v>
      </c>
      <c r="J48" s="29">
        <v>50848594</v>
      </c>
      <c r="K48" s="30">
        <v>3535372481</v>
      </c>
    </row>
    <row r="49" spans="1:11" ht="12.75">
      <c r="A49" s="27" t="s">
        <v>3</v>
      </c>
      <c r="B49" s="28">
        <v>2088748638</v>
      </c>
      <c r="C49" s="28">
        <v>352563820</v>
      </c>
      <c r="D49" s="29">
        <v>2441312458</v>
      </c>
      <c r="E49" s="29">
        <v>191530711</v>
      </c>
      <c r="F49" s="28">
        <v>554103735</v>
      </c>
      <c r="G49" s="28">
        <v>154836529</v>
      </c>
      <c r="H49" s="29">
        <v>708940264</v>
      </c>
      <c r="I49" s="29">
        <v>776543729</v>
      </c>
      <c r="J49" s="29">
        <v>57026029</v>
      </c>
      <c r="K49" s="30">
        <v>4175353191</v>
      </c>
    </row>
    <row r="50" spans="1:11" ht="12.75">
      <c r="A50" s="10"/>
      <c r="B50" s="11"/>
      <c r="C50" s="11"/>
      <c r="D50" s="11"/>
      <c r="E50" s="11"/>
      <c r="F50" s="8"/>
      <c r="G50" s="8"/>
      <c r="H50" s="12"/>
      <c r="I50" s="8"/>
      <c r="J50" s="8"/>
      <c r="K50" s="42"/>
    </row>
    <row r="51" spans="1:11" ht="12.75">
      <c r="A51" s="13" t="s">
        <v>22</v>
      </c>
      <c r="B51" s="13">
        <f aca="true" t="shared" si="5" ref="B51:K51">B46+B47+B48+B49</f>
        <v>7727096482</v>
      </c>
      <c r="C51" s="13">
        <f t="shared" si="5"/>
        <v>1243450658</v>
      </c>
      <c r="D51" s="13">
        <f t="shared" si="5"/>
        <v>8970547140</v>
      </c>
      <c r="E51" s="13">
        <f t="shared" si="5"/>
        <v>577284797</v>
      </c>
      <c r="F51" s="13">
        <f t="shared" si="5"/>
        <v>1814141281</v>
      </c>
      <c r="G51" s="13">
        <f t="shared" si="5"/>
        <v>586937216</v>
      </c>
      <c r="H51" s="13">
        <f t="shared" si="5"/>
        <v>2401078497</v>
      </c>
      <c r="I51" s="13">
        <f t="shared" si="5"/>
        <v>2641655618</v>
      </c>
      <c r="J51" s="13">
        <f t="shared" si="5"/>
        <v>213173168</v>
      </c>
      <c r="K51" s="13">
        <f t="shared" si="5"/>
        <v>14803739220</v>
      </c>
    </row>
    <row r="52" spans="1:11" ht="12.75">
      <c r="A52" s="38" t="s">
        <v>12</v>
      </c>
      <c r="B52" s="14">
        <v>7727096482</v>
      </c>
      <c r="C52" s="14">
        <v>1243450658</v>
      </c>
      <c r="D52" s="14">
        <v>8970547140</v>
      </c>
      <c r="E52" s="14">
        <v>577284797</v>
      </c>
      <c r="F52" s="14">
        <v>1814141281</v>
      </c>
      <c r="G52" s="14">
        <v>586937216</v>
      </c>
      <c r="H52" s="14">
        <v>2401078497</v>
      </c>
      <c r="I52" s="14">
        <v>2641655618</v>
      </c>
      <c r="J52" s="14">
        <v>213173168</v>
      </c>
      <c r="K52" s="14">
        <v>14803739220</v>
      </c>
    </row>
    <row r="53" ht="5.25" customHeight="1">
      <c r="K53" s="6"/>
    </row>
    <row r="54" spans="1:11" s="20" customFormat="1" ht="12" customHeight="1">
      <c r="A54" s="32" t="s">
        <v>24</v>
      </c>
      <c r="B54" s="17"/>
      <c r="C54" s="17"/>
      <c r="D54" s="17"/>
      <c r="E54" s="17"/>
      <c r="F54" s="17"/>
      <c r="G54" s="17"/>
      <c r="H54" s="17"/>
      <c r="I54" s="17"/>
      <c r="J54" s="17"/>
      <c r="K54" s="1"/>
    </row>
    <row r="55" spans="1:11" s="21" customFormat="1" ht="12" customHeight="1">
      <c r="A55" s="32" t="s">
        <v>25</v>
      </c>
      <c r="B55" s="19"/>
      <c r="C55" s="19"/>
      <c r="D55" s="2"/>
      <c r="E55" s="2"/>
      <c r="F55" s="2"/>
      <c r="G55" s="2"/>
      <c r="H55" s="3"/>
      <c r="I55" s="2"/>
      <c r="J55" s="2"/>
      <c r="K55" s="3"/>
    </row>
    <row r="56" spans="1:10" s="3" customFormat="1" ht="12" customHeight="1">
      <c r="A56" s="43" t="s">
        <v>14</v>
      </c>
      <c r="B56" s="19"/>
      <c r="C56" s="19"/>
      <c r="D56" s="2"/>
      <c r="E56" s="2"/>
      <c r="F56" s="2"/>
      <c r="G56" s="2"/>
      <c r="I56" s="2"/>
      <c r="J56" s="2"/>
    </row>
    <row r="57" ht="12.75">
      <c r="A57" s="32" t="s">
        <v>27</v>
      </c>
    </row>
  </sheetData>
  <sheetProtection/>
  <mergeCells count="7">
    <mergeCell ref="K3:K4"/>
    <mergeCell ref="A3:A4"/>
    <mergeCell ref="B3:D3"/>
    <mergeCell ref="E3:E4"/>
    <mergeCell ref="F3:H3"/>
    <mergeCell ref="I3:I4"/>
    <mergeCell ref="J3:J4"/>
  </mergeCells>
  <printOptions/>
  <pageMargins left="0.6299212598425197" right="0.1968503937007874" top="0.3937007874015748" bottom="0.5118110236220472" header="0.3937007874015748" footer="0.5118110236220472"/>
  <pageSetup fitToHeight="1" fitToWidth="1" horizontalDpi="600" verticalDpi="600" orientation="landscape" paperSize="9" scale="95" r:id="rId1"/>
  <headerFooter alignWithMargins="0">
    <oddHeader>&amp;R&amp;F</oddHeader>
    <oddFooter>&amp;CComune di Bologna - Dipartimento Programmazione,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showZeros="0" zoomScalePageLayoutView="0" workbookViewId="0" topLeftCell="A1">
      <selection activeCell="N23" sqref="N23"/>
    </sheetView>
  </sheetViews>
  <sheetFormatPr defaultColWidth="9.28125" defaultRowHeight="12.75"/>
  <cols>
    <col min="1" max="1" width="20.7109375" style="6" customWidth="1"/>
    <col min="2" max="4" width="12.7109375" style="6" customWidth="1"/>
    <col min="5" max="5" width="11.57421875" style="6" bestFit="1" customWidth="1"/>
    <col min="6" max="6" width="13.28125" style="6" customWidth="1"/>
    <col min="7" max="7" width="12.28125" style="6" customWidth="1"/>
    <col min="8" max="8" width="13.00390625" style="6" customWidth="1"/>
    <col min="9" max="9" width="12.7109375" style="6" customWidth="1"/>
    <col min="10" max="10" width="12.28125" style="6" customWidth="1"/>
    <col min="11" max="11" width="14.28125" style="18" customWidth="1"/>
    <col min="12" max="16384" width="9.28125" style="6" customWidth="1"/>
  </cols>
  <sheetData>
    <row r="1" spans="1:11" ht="15" customHeight="1">
      <c r="A1" s="39" t="s">
        <v>21</v>
      </c>
      <c r="B1" s="5"/>
      <c r="C1" s="5"/>
      <c r="D1" s="5"/>
      <c r="E1" s="5"/>
      <c r="F1" s="5"/>
      <c r="G1" s="5"/>
      <c r="H1" s="5"/>
      <c r="I1" s="5"/>
      <c r="J1" s="5"/>
      <c r="K1" s="35"/>
    </row>
    <row r="2" spans="1:11" s="7" customFormat="1" ht="15">
      <c r="A2" s="37" t="s">
        <v>23</v>
      </c>
      <c r="B2" s="4"/>
      <c r="C2" s="4"/>
      <c r="D2" s="4"/>
      <c r="E2" s="4"/>
      <c r="F2" s="4"/>
      <c r="G2" s="4"/>
      <c r="H2" s="4"/>
      <c r="I2" s="4"/>
      <c r="J2" s="4"/>
      <c r="K2" s="36"/>
    </row>
    <row r="3" spans="1:11" s="7" customFormat="1" ht="36.75" customHeight="1">
      <c r="A3" s="53" t="s">
        <v>13</v>
      </c>
      <c r="B3" s="55" t="s">
        <v>4</v>
      </c>
      <c r="C3" s="55"/>
      <c r="D3" s="55"/>
      <c r="E3" s="56" t="s">
        <v>5</v>
      </c>
      <c r="F3" s="55" t="s">
        <v>6</v>
      </c>
      <c r="G3" s="55"/>
      <c r="H3" s="55"/>
      <c r="I3" s="56" t="s">
        <v>7</v>
      </c>
      <c r="J3" s="58" t="s">
        <v>8</v>
      </c>
      <c r="K3" s="51" t="s">
        <v>9</v>
      </c>
    </row>
    <row r="4" spans="1:11" ht="36.75" customHeight="1">
      <c r="A4" s="54"/>
      <c r="B4" s="22" t="s">
        <v>19</v>
      </c>
      <c r="C4" s="23" t="s">
        <v>16</v>
      </c>
      <c r="D4" s="24" t="s">
        <v>17</v>
      </c>
      <c r="E4" s="57"/>
      <c r="F4" s="23" t="s">
        <v>10</v>
      </c>
      <c r="G4" s="23" t="s">
        <v>11</v>
      </c>
      <c r="H4" s="24" t="s">
        <v>18</v>
      </c>
      <c r="I4" s="57"/>
      <c r="J4" s="59"/>
      <c r="K4" s="52"/>
    </row>
    <row r="5" spans="1:11" ht="10.5" customHeight="1">
      <c r="A5" s="25">
        <v>2017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0.5" customHeight="1">
      <c r="A6" s="27" t="s">
        <v>0</v>
      </c>
      <c r="B6" s="28">
        <v>1697589953</v>
      </c>
      <c r="C6" s="28">
        <v>294738442</v>
      </c>
      <c r="D6" s="29">
        <v>1992328395</v>
      </c>
      <c r="E6" s="29">
        <v>106403021</v>
      </c>
      <c r="F6" s="28">
        <v>405512006</v>
      </c>
      <c r="G6" s="28">
        <v>136569983</v>
      </c>
      <c r="H6" s="29">
        <v>542081989</v>
      </c>
      <c r="I6" s="29">
        <v>590508299</v>
      </c>
      <c r="J6" s="29">
        <v>46652037</v>
      </c>
      <c r="K6" s="30">
        <v>3277973741</v>
      </c>
    </row>
    <row r="7" spans="1:11" ht="10.5" customHeight="1">
      <c r="A7" s="27" t="s">
        <v>1</v>
      </c>
      <c r="B7" s="28">
        <v>1837324455</v>
      </c>
      <c r="C7" s="28">
        <v>309709327</v>
      </c>
      <c r="D7" s="29">
        <v>2147033782</v>
      </c>
      <c r="E7" s="29">
        <v>123878194</v>
      </c>
      <c r="F7" s="28">
        <v>423329102</v>
      </c>
      <c r="G7" s="28">
        <v>151907602</v>
      </c>
      <c r="H7" s="29">
        <v>575236704</v>
      </c>
      <c r="I7" s="29">
        <v>689768509</v>
      </c>
      <c r="J7" s="29">
        <v>52179805</v>
      </c>
      <c r="K7" s="30">
        <v>3588096994</v>
      </c>
    </row>
    <row r="8" spans="1:11" ht="10.5" customHeight="1">
      <c r="A8" s="27" t="s">
        <v>2</v>
      </c>
      <c r="B8" s="28">
        <v>1624262372</v>
      </c>
      <c r="C8" s="28">
        <v>264034215</v>
      </c>
      <c r="D8" s="29">
        <v>1888296587</v>
      </c>
      <c r="E8" s="29">
        <v>106627947</v>
      </c>
      <c r="F8" s="28">
        <v>373564314</v>
      </c>
      <c r="G8" s="28">
        <v>142426064</v>
      </c>
      <c r="H8" s="29">
        <v>515990378</v>
      </c>
      <c r="I8" s="29">
        <v>582993202</v>
      </c>
      <c r="J8" s="29">
        <v>51119356</v>
      </c>
      <c r="K8" s="30">
        <v>3145027470</v>
      </c>
    </row>
    <row r="9" spans="1:11" ht="10.5" customHeight="1">
      <c r="A9" s="27" t="s">
        <v>3</v>
      </c>
      <c r="B9" s="28">
        <v>1804206356</v>
      </c>
      <c r="C9" s="28">
        <v>319142093</v>
      </c>
      <c r="D9" s="29">
        <v>2123348449</v>
      </c>
      <c r="E9" s="29">
        <v>150435731</v>
      </c>
      <c r="F9" s="28">
        <v>458011967</v>
      </c>
      <c r="G9" s="28">
        <v>175792064</v>
      </c>
      <c r="H9" s="29">
        <v>633804031</v>
      </c>
      <c r="I9" s="29">
        <v>720272947</v>
      </c>
      <c r="J9" s="29">
        <v>59263203</v>
      </c>
      <c r="K9" s="30">
        <v>3687124361</v>
      </c>
    </row>
    <row r="10" spans="1:11" ht="10.5" customHeight="1">
      <c r="A10" s="10"/>
      <c r="B10" s="11"/>
      <c r="C10" s="11"/>
      <c r="D10" s="11"/>
      <c r="E10" s="11"/>
      <c r="F10" s="8"/>
      <c r="G10" s="8"/>
      <c r="H10" s="12"/>
      <c r="I10" s="8"/>
      <c r="J10" s="8"/>
      <c r="K10" s="8"/>
    </row>
    <row r="11" spans="1:11" ht="10.5" customHeight="1">
      <c r="A11" s="38" t="s">
        <v>12</v>
      </c>
      <c r="B11" s="14">
        <f>B6+B7+B8+B9</f>
        <v>6963383136</v>
      </c>
      <c r="C11" s="14">
        <v>1187624077</v>
      </c>
      <c r="D11" s="14">
        <v>8151007213</v>
      </c>
      <c r="E11" s="14">
        <v>487344893</v>
      </c>
      <c r="F11" s="14">
        <v>1660417389</v>
      </c>
      <c r="G11" s="14">
        <v>606695713</v>
      </c>
      <c r="H11" s="14">
        <v>2267113102</v>
      </c>
      <c r="I11" s="14">
        <v>2583542957</v>
      </c>
      <c r="J11" s="14">
        <v>209214401</v>
      </c>
      <c r="K11" s="14">
        <v>13698222566</v>
      </c>
    </row>
    <row r="12" spans="1:11" ht="10.5" customHeight="1">
      <c r="A12" s="25">
        <v>2016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0.5" customHeight="1">
      <c r="A13" s="27" t="s">
        <v>0</v>
      </c>
      <c r="B13" s="28">
        <v>1583662259</v>
      </c>
      <c r="C13" s="41">
        <f>D13-B13</f>
        <v>249917928</v>
      </c>
      <c r="D13" s="29">
        <v>1833580187</v>
      </c>
      <c r="E13" s="29">
        <v>102063014</v>
      </c>
      <c r="F13" s="28">
        <v>372439600</v>
      </c>
      <c r="G13" s="28">
        <v>125727121</v>
      </c>
      <c r="H13" s="29">
        <v>498166721</v>
      </c>
      <c r="I13" s="29">
        <v>558033837</v>
      </c>
      <c r="J13" s="29">
        <v>46850885</v>
      </c>
      <c r="K13" s="40">
        <v>3038694644</v>
      </c>
    </row>
    <row r="14" spans="1:11" ht="10.5" customHeight="1">
      <c r="A14" s="27" t="s">
        <v>1</v>
      </c>
      <c r="B14" s="28">
        <v>1729222316</v>
      </c>
      <c r="C14" s="41">
        <f>D14-B14</f>
        <v>299305814</v>
      </c>
      <c r="D14" s="29">
        <v>2028528130</v>
      </c>
      <c r="E14" s="29">
        <v>126280999</v>
      </c>
      <c r="F14" s="28">
        <v>422981116</v>
      </c>
      <c r="G14" s="28">
        <v>168026393</v>
      </c>
      <c r="H14" s="29">
        <v>591007509</v>
      </c>
      <c r="I14" s="29">
        <v>611338297</v>
      </c>
      <c r="J14" s="29">
        <v>44962858</v>
      </c>
      <c r="K14" s="40">
        <v>3402117793</v>
      </c>
    </row>
    <row r="15" spans="1:11" ht="10.5" customHeight="1">
      <c r="A15" s="27" t="s">
        <v>2</v>
      </c>
      <c r="B15" s="28">
        <v>1555075664</v>
      </c>
      <c r="C15" s="41">
        <f>D15-B15</f>
        <v>267094910</v>
      </c>
      <c r="D15" s="29">
        <v>1822170574</v>
      </c>
      <c r="E15" s="29">
        <v>111614324</v>
      </c>
      <c r="F15" s="28">
        <v>351421531</v>
      </c>
      <c r="G15" s="28">
        <v>164003654</v>
      </c>
      <c r="H15" s="29">
        <v>515425185</v>
      </c>
      <c r="I15" s="29">
        <v>536127697</v>
      </c>
      <c r="J15" s="29">
        <v>47303400</v>
      </c>
      <c r="K15" s="40">
        <v>3032641180</v>
      </c>
    </row>
    <row r="16" spans="1:11" s="15" customFormat="1" ht="10.5" customHeight="1">
      <c r="A16" s="27" t="s">
        <v>3</v>
      </c>
      <c r="B16" s="28">
        <v>1614296872</v>
      </c>
      <c r="C16" s="41">
        <f>D16-B16</f>
        <v>300033345</v>
      </c>
      <c r="D16" s="29">
        <v>1914330217</v>
      </c>
      <c r="E16" s="29">
        <v>184114126</v>
      </c>
      <c r="F16" s="28">
        <v>379628127</v>
      </c>
      <c r="G16" s="28">
        <v>146509316</v>
      </c>
      <c r="H16" s="29">
        <v>526137443</v>
      </c>
      <c r="I16" s="29">
        <v>676347024</v>
      </c>
      <c r="J16" s="29">
        <v>48967656</v>
      </c>
      <c r="K16" s="40">
        <v>3349896466</v>
      </c>
    </row>
    <row r="17" spans="1:11" s="16" customFormat="1" ht="19.5" customHeight="1">
      <c r="A17" s="10"/>
      <c r="B17" s="11"/>
      <c r="C17" s="11"/>
      <c r="D17" s="11"/>
      <c r="E17" s="11"/>
      <c r="F17" s="8"/>
      <c r="G17" s="8"/>
      <c r="H17" s="12"/>
      <c r="I17" s="8"/>
      <c r="J17" s="8"/>
      <c r="K17" s="8"/>
    </row>
    <row r="18" spans="1:11" ht="12.75">
      <c r="A18" s="38" t="s">
        <v>12</v>
      </c>
      <c r="B18" s="14">
        <f aca="true" t="shared" si="0" ref="B18:K18">B13+B14+B15+B16</f>
        <v>6482257111</v>
      </c>
      <c r="C18" s="14">
        <f>C13+C14+C15+C16</f>
        <v>1116351997</v>
      </c>
      <c r="D18" s="14">
        <f>D13+D14+D15+D16</f>
        <v>7598609108</v>
      </c>
      <c r="E18" s="14">
        <f t="shared" si="0"/>
        <v>524072463</v>
      </c>
      <c r="F18" s="14">
        <f>F13+F14+F15+F16</f>
        <v>1526470374</v>
      </c>
      <c r="G18" s="14">
        <f>G13+G14+G15+G16</f>
        <v>604266484</v>
      </c>
      <c r="H18" s="14">
        <f t="shared" si="0"/>
        <v>2130736858</v>
      </c>
      <c r="I18" s="14">
        <f t="shared" si="0"/>
        <v>2381846855</v>
      </c>
      <c r="J18" s="14">
        <f t="shared" si="0"/>
        <v>188084799</v>
      </c>
      <c r="K18" s="14">
        <f t="shared" si="0"/>
        <v>12823350083</v>
      </c>
    </row>
    <row r="19" spans="1:11" ht="10.5" customHeight="1">
      <c r="A19" s="25">
        <v>2015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0.5" customHeight="1">
      <c r="A20" s="27" t="s">
        <v>0</v>
      </c>
      <c r="B20" s="28">
        <v>1524972515</v>
      </c>
      <c r="C20" s="28">
        <v>306087609</v>
      </c>
      <c r="D20" s="29">
        <v>1831060124</v>
      </c>
      <c r="E20" s="29">
        <v>109322827</v>
      </c>
      <c r="F20" s="28">
        <v>341477796</v>
      </c>
      <c r="G20" s="28">
        <v>120660363</v>
      </c>
      <c r="H20" s="29">
        <v>462138159</v>
      </c>
      <c r="I20" s="29">
        <v>628927495</v>
      </c>
      <c r="J20" s="29">
        <v>46786861</v>
      </c>
      <c r="K20" s="40">
        <v>3078235466</v>
      </c>
    </row>
    <row r="21" spans="1:11" ht="10.5" customHeight="1">
      <c r="A21" s="27" t="s">
        <v>1</v>
      </c>
      <c r="B21" s="28">
        <v>1628480509</v>
      </c>
      <c r="C21" s="28">
        <v>254151253</v>
      </c>
      <c r="D21" s="29">
        <v>1882631762</v>
      </c>
      <c r="E21" s="29">
        <v>120121863</v>
      </c>
      <c r="F21" s="28">
        <v>406783626</v>
      </c>
      <c r="G21" s="28">
        <v>150607647</v>
      </c>
      <c r="H21" s="29">
        <v>557391273</v>
      </c>
      <c r="I21" s="29">
        <v>600184627</v>
      </c>
      <c r="J21" s="29">
        <v>52404620</v>
      </c>
      <c r="K21" s="40">
        <v>3212734145</v>
      </c>
    </row>
    <row r="22" spans="1:11" ht="10.5" customHeight="1">
      <c r="A22" s="27" t="s">
        <v>2</v>
      </c>
      <c r="B22" s="28">
        <v>1466343938</v>
      </c>
      <c r="C22" s="28">
        <v>302726634</v>
      </c>
      <c r="D22" s="29">
        <v>1769070572</v>
      </c>
      <c r="E22" s="29">
        <v>116313512</v>
      </c>
      <c r="F22" s="28">
        <v>364391102</v>
      </c>
      <c r="G22" s="28">
        <v>142124465</v>
      </c>
      <c r="H22" s="29">
        <v>506515567</v>
      </c>
      <c r="I22" s="29">
        <v>573913560</v>
      </c>
      <c r="J22" s="29">
        <v>43634430</v>
      </c>
      <c r="K22" s="40">
        <v>3009447641</v>
      </c>
    </row>
    <row r="23" spans="1:11" s="15" customFormat="1" ht="10.5" customHeight="1">
      <c r="A23" s="27" t="s">
        <v>3</v>
      </c>
      <c r="B23" s="28">
        <v>1604793872</v>
      </c>
      <c r="C23" s="28">
        <v>358412457</v>
      </c>
      <c r="D23" s="29">
        <v>1963206329</v>
      </c>
      <c r="E23" s="29">
        <v>175019518</v>
      </c>
      <c r="F23" s="28">
        <v>432634805</v>
      </c>
      <c r="G23" s="28">
        <v>177245565</v>
      </c>
      <c r="H23" s="29">
        <v>609880370</v>
      </c>
      <c r="I23" s="29">
        <v>653393153</v>
      </c>
      <c r="J23" s="29">
        <v>44161928</v>
      </c>
      <c r="K23" s="40">
        <v>3445661298</v>
      </c>
    </row>
    <row r="24" spans="1:11" s="15" customFormat="1" ht="12.75" customHeight="1">
      <c r="A24" s="10"/>
      <c r="B24" s="11"/>
      <c r="C24" s="11"/>
      <c r="D24" s="11"/>
      <c r="E24" s="11"/>
      <c r="F24" s="8"/>
      <c r="G24" s="8"/>
      <c r="H24" s="12"/>
      <c r="I24" s="8"/>
      <c r="J24" s="8"/>
      <c r="K24" s="8"/>
    </row>
    <row r="25" spans="1:11" s="20" customFormat="1" ht="12" customHeight="1">
      <c r="A25" s="38" t="s">
        <v>12</v>
      </c>
      <c r="B25" s="14">
        <f aca="true" t="shared" si="1" ref="B25:K25">B20+B21+B22+B23</f>
        <v>6224590834</v>
      </c>
      <c r="C25" s="14">
        <f t="shared" si="1"/>
        <v>1221377953</v>
      </c>
      <c r="D25" s="14">
        <f t="shared" si="1"/>
        <v>7445968787</v>
      </c>
      <c r="E25" s="14">
        <f t="shared" si="1"/>
        <v>520777720</v>
      </c>
      <c r="F25" s="14">
        <f t="shared" si="1"/>
        <v>1545287329</v>
      </c>
      <c r="G25" s="14">
        <f t="shared" si="1"/>
        <v>590638040</v>
      </c>
      <c r="H25" s="14">
        <f t="shared" si="1"/>
        <v>2135925369</v>
      </c>
      <c r="I25" s="14">
        <f t="shared" si="1"/>
        <v>2456418835</v>
      </c>
      <c r="J25" s="14">
        <f t="shared" si="1"/>
        <v>186987839</v>
      </c>
      <c r="K25" s="14">
        <f t="shared" si="1"/>
        <v>12746078550</v>
      </c>
    </row>
    <row r="26" spans="1:11" s="21" customFormat="1" ht="12" customHeight="1">
      <c r="A26" s="25">
        <v>2014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s="3" customFormat="1" ht="12" customHeight="1">
      <c r="A27" s="27" t="s">
        <v>0</v>
      </c>
      <c r="B27" s="28">
        <v>1411811168</v>
      </c>
      <c r="C27" s="28">
        <v>301426436</v>
      </c>
      <c r="D27" s="29">
        <v>1713237604</v>
      </c>
      <c r="E27" s="29">
        <v>119700120</v>
      </c>
      <c r="F27" s="28">
        <v>288859520</v>
      </c>
      <c r="G27" s="28">
        <v>131677878</v>
      </c>
      <c r="H27" s="29">
        <v>420537398</v>
      </c>
      <c r="I27" s="29">
        <v>543931693</v>
      </c>
      <c r="J27" s="29">
        <v>35602501</v>
      </c>
      <c r="K27" s="40">
        <v>2833009316</v>
      </c>
    </row>
    <row r="28" spans="1:11" ht="12.75">
      <c r="A28" s="27" t="s">
        <v>1</v>
      </c>
      <c r="B28" s="28">
        <v>1487244292</v>
      </c>
      <c r="C28" s="28">
        <v>327903652</v>
      </c>
      <c r="D28" s="29">
        <v>1815147944</v>
      </c>
      <c r="E28" s="29">
        <v>104568432</v>
      </c>
      <c r="F28" s="28">
        <v>317220320</v>
      </c>
      <c r="G28" s="28">
        <v>139002931</v>
      </c>
      <c r="H28" s="29">
        <v>456223251</v>
      </c>
      <c r="I28" s="29">
        <v>627244126</v>
      </c>
      <c r="J28" s="29">
        <v>36423853</v>
      </c>
      <c r="K28" s="40">
        <v>3039607606</v>
      </c>
    </row>
    <row r="29" spans="1:11" ht="12.75">
      <c r="A29" s="27" t="s">
        <v>2</v>
      </c>
      <c r="B29" s="28">
        <v>1417995411</v>
      </c>
      <c r="C29" s="28">
        <v>334672776</v>
      </c>
      <c r="D29" s="29">
        <v>1752668187</v>
      </c>
      <c r="E29" s="29">
        <v>122201389</v>
      </c>
      <c r="F29" s="28">
        <v>287180270</v>
      </c>
      <c r="G29" s="28">
        <v>146440996</v>
      </c>
      <c r="H29" s="29">
        <v>433621266</v>
      </c>
      <c r="I29" s="29">
        <v>627153648</v>
      </c>
      <c r="J29" s="29">
        <v>44674432</v>
      </c>
      <c r="K29" s="40">
        <v>2980318922</v>
      </c>
    </row>
    <row r="30" spans="1:11" ht="12.75">
      <c r="A30" s="27" t="s">
        <v>3</v>
      </c>
      <c r="B30" s="28">
        <v>1448013069</v>
      </c>
      <c r="C30" s="28">
        <v>332485404</v>
      </c>
      <c r="D30" s="29">
        <v>1780498473</v>
      </c>
      <c r="E30" s="29">
        <v>140541562</v>
      </c>
      <c r="F30" s="28">
        <v>362777477</v>
      </c>
      <c r="G30" s="28">
        <v>169156707</v>
      </c>
      <c r="H30" s="29">
        <v>531934184</v>
      </c>
      <c r="I30" s="29">
        <v>670763329</v>
      </c>
      <c r="J30" s="29">
        <v>44817695</v>
      </c>
      <c r="K30" s="40">
        <v>3168555243</v>
      </c>
    </row>
    <row r="31" spans="1:11" ht="12.75">
      <c r="A31" s="10"/>
      <c r="B31" s="10"/>
      <c r="C31" s="10"/>
      <c r="D31" s="10"/>
      <c r="E31" s="10"/>
      <c r="F31" s="8"/>
      <c r="G31" s="8"/>
      <c r="H31" s="10"/>
      <c r="I31" s="8"/>
      <c r="J31" s="8"/>
      <c r="K31" s="8"/>
    </row>
    <row r="32" spans="1:11" ht="12.75">
      <c r="A32" s="31" t="s">
        <v>12</v>
      </c>
      <c r="B32" s="9">
        <f aca="true" t="shared" si="2" ref="B32:J32">SUM(B27:B30)</f>
        <v>5765063940</v>
      </c>
      <c r="C32" s="9">
        <f t="shared" si="2"/>
        <v>1296488268</v>
      </c>
      <c r="D32" s="9">
        <f t="shared" si="2"/>
        <v>7061552208</v>
      </c>
      <c r="E32" s="9">
        <f t="shared" si="2"/>
        <v>487011503</v>
      </c>
      <c r="F32" s="9">
        <f t="shared" si="2"/>
        <v>1256037587</v>
      </c>
      <c r="G32" s="9">
        <f t="shared" si="2"/>
        <v>586278512</v>
      </c>
      <c r="H32" s="9">
        <f t="shared" si="2"/>
        <v>1842316099</v>
      </c>
      <c r="I32" s="9">
        <f t="shared" si="2"/>
        <v>2469092796</v>
      </c>
      <c r="J32" s="9">
        <f t="shared" si="2"/>
        <v>161518481</v>
      </c>
      <c r="K32" s="14">
        <f>D32+E32+H32+I32+J32</f>
        <v>12021491087</v>
      </c>
    </row>
    <row r="33" spans="1:11" ht="12.75">
      <c r="A33" s="25">
        <v>2013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27" t="s">
        <v>0</v>
      </c>
      <c r="B34" s="28">
        <v>1325051137</v>
      </c>
      <c r="C34" s="41">
        <f>D34-B34</f>
        <v>303759325</v>
      </c>
      <c r="D34" s="29">
        <v>1628810462</v>
      </c>
      <c r="E34" s="29">
        <v>136492396</v>
      </c>
      <c r="F34" s="28">
        <v>264723716</v>
      </c>
      <c r="G34" s="28">
        <v>128203620</v>
      </c>
      <c r="H34" s="29">
        <v>392927336</v>
      </c>
      <c r="I34" s="29">
        <v>564045959</v>
      </c>
      <c r="J34" s="29">
        <v>39929753</v>
      </c>
      <c r="K34" s="40">
        <v>2762205906</v>
      </c>
    </row>
    <row r="35" spans="1:11" ht="12.75">
      <c r="A35" s="27" t="s">
        <v>1</v>
      </c>
      <c r="B35" s="28">
        <v>1357401979</v>
      </c>
      <c r="C35" s="41">
        <f>D35-B35</f>
        <v>338821282</v>
      </c>
      <c r="D35" s="29">
        <v>1696223261</v>
      </c>
      <c r="E35" s="29">
        <v>113998620</v>
      </c>
      <c r="F35" s="28">
        <v>302708726</v>
      </c>
      <c r="G35" s="28">
        <v>127776709</v>
      </c>
      <c r="H35" s="29">
        <v>430485435</v>
      </c>
      <c r="I35" s="29">
        <v>611251340</v>
      </c>
      <c r="J35" s="29">
        <v>40514348</v>
      </c>
      <c r="K35" s="40">
        <v>2892473004</v>
      </c>
    </row>
    <row r="36" spans="1:11" ht="12.75">
      <c r="A36" s="27" t="s">
        <v>2</v>
      </c>
      <c r="B36" s="28">
        <v>1327411430</v>
      </c>
      <c r="C36" s="41">
        <f>D36-B36</f>
        <v>351674505</v>
      </c>
      <c r="D36" s="29">
        <v>1679085935</v>
      </c>
      <c r="E36" s="29">
        <v>127048271</v>
      </c>
      <c r="F36" s="28">
        <v>279319258</v>
      </c>
      <c r="G36" s="28">
        <v>141685909</v>
      </c>
      <c r="H36" s="29">
        <v>421005167</v>
      </c>
      <c r="I36" s="29">
        <v>573443908</v>
      </c>
      <c r="J36" s="29">
        <v>39917770</v>
      </c>
      <c r="K36" s="40">
        <v>2840501051</v>
      </c>
    </row>
    <row r="37" spans="1:11" ht="12.75">
      <c r="A37" s="27" t="s">
        <v>3</v>
      </c>
      <c r="B37" s="28">
        <v>1382895270</v>
      </c>
      <c r="C37" s="41">
        <f>D37-B37</f>
        <v>347904626</v>
      </c>
      <c r="D37" s="29">
        <v>1730799896</v>
      </c>
      <c r="E37" s="29">
        <v>119343284</v>
      </c>
      <c r="F37" s="28">
        <v>331770978</v>
      </c>
      <c r="G37" s="28">
        <v>151088323</v>
      </c>
      <c r="H37" s="29">
        <v>482859301</v>
      </c>
      <c r="I37" s="29">
        <v>598367390</v>
      </c>
      <c r="J37" s="29">
        <v>41601404</v>
      </c>
      <c r="K37" s="40">
        <v>2972971275</v>
      </c>
    </row>
    <row r="38" spans="1:11" ht="12.75">
      <c r="A38" s="10"/>
      <c r="B38" s="11"/>
      <c r="C38" s="11"/>
      <c r="D38" s="11"/>
      <c r="E38" s="11"/>
      <c r="F38" s="8"/>
      <c r="G38" s="8"/>
      <c r="H38" s="12"/>
      <c r="I38" s="8"/>
      <c r="J38" s="8"/>
      <c r="K38" s="8"/>
    </row>
    <row r="39" spans="1:11" ht="12.75">
      <c r="A39" s="38" t="s">
        <v>12</v>
      </c>
      <c r="B39" s="14">
        <f aca="true" t="shared" si="3" ref="B39:K39">B34+B35+B36+B37</f>
        <v>5392759816</v>
      </c>
      <c r="C39" s="14">
        <f>C34+C35+C36+C37</f>
        <v>1342159738</v>
      </c>
      <c r="D39" s="14">
        <f>D34+D35+D36+D37</f>
        <v>6734919554</v>
      </c>
      <c r="E39" s="14">
        <f t="shared" si="3"/>
        <v>496882571</v>
      </c>
      <c r="F39" s="14">
        <f>F34+F35+F36+F37</f>
        <v>1178522678</v>
      </c>
      <c r="G39" s="14">
        <f>G34+G35+G36+G37</f>
        <v>548754561</v>
      </c>
      <c r="H39" s="14">
        <f t="shared" si="3"/>
        <v>1727277239</v>
      </c>
      <c r="I39" s="14">
        <f t="shared" si="3"/>
        <v>2347108597</v>
      </c>
      <c r="J39" s="14">
        <f t="shared" si="3"/>
        <v>161963275</v>
      </c>
      <c r="K39" s="14">
        <f t="shared" si="3"/>
        <v>11468151236</v>
      </c>
    </row>
    <row r="40" spans="1:11" ht="12.75">
      <c r="A40" s="25">
        <v>2012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2.75">
      <c r="A41" s="27" t="s">
        <v>0</v>
      </c>
      <c r="B41" s="28">
        <v>1440459137</v>
      </c>
      <c r="C41" s="28">
        <f>D41-B41</f>
        <v>275867488</v>
      </c>
      <c r="D41" s="29">
        <v>1716326625</v>
      </c>
      <c r="E41" s="29">
        <v>86879011</v>
      </c>
      <c r="F41" s="28">
        <v>285609309</v>
      </c>
      <c r="G41" s="28">
        <v>118411227</v>
      </c>
      <c r="H41" s="29">
        <v>404020536</v>
      </c>
      <c r="I41" s="29">
        <v>509324923</v>
      </c>
      <c r="J41" s="29">
        <v>36050611</v>
      </c>
      <c r="K41" s="40">
        <v>2752601706</v>
      </c>
    </row>
    <row r="42" spans="1:11" ht="12.75">
      <c r="A42" s="27" t="s">
        <v>1</v>
      </c>
      <c r="B42" s="28">
        <v>1453595508</v>
      </c>
      <c r="C42" s="28">
        <f>D42-B42</f>
        <v>298256553</v>
      </c>
      <c r="D42" s="29">
        <v>1751852061</v>
      </c>
      <c r="E42" s="29">
        <v>122241720</v>
      </c>
      <c r="F42" s="28">
        <v>318393229</v>
      </c>
      <c r="G42" s="28">
        <v>152581135</v>
      </c>
      <c r="H42" s="29">
        <v>470974364</v>
      </c>
      <c r="I42" s="29">
        <v>543562870</v>
      </c>
      <c r="J42" s="29">
        <v>39470799</v>
      </c>
      <c r="K42" s="40">
        <v>2928101814</v>
      </c>
    </row>
    <row r="43" spans="1:11" ht="12.75">
      <c r="A43" s="27" t="s">
        <v>2</v>
      </c>
      <c r="B43" s="28">
        <v>1304504386</v>
      </c>
      <c r="C43" s="28">
        <f>D43-B43</f>
        <v>311197990</v>
      </c>
      <c r="D43" s="29">
        <v>1615702376</v>
      </c>
      <c r="E43" s="29">
        <v>119755500</v>
      </c>
      <c r="F43" s="28">
        <v>252722335</v>
      </c>
      <c r="G43" s="28">
        <v>145723627</v>
      </c>
      <c r="H43" s="29">
        <v>398445962</v>
      </c>
      <c r="I43" s="29">
        <v>547015890</v>
      </c>
      <c r="J43" s="29">
        <v>42619998</v>
      </c>
      <c r="K43" s="40">
        <v>2723539726</v>
      </c>
    </row>
    <row r="44" spans="1:11" ht="12.75">
      <c r="A44" s="27" t="s">
        <v>3</v>
      </c>
      <c r="B44" s="28">
        <v>1344880242</v>
      </c>
      <c r="C44" s="28">
        <f>D44-B44</f>
        <v>327389998</v>
      </c>
      <c r="D44" s="29">
        <v>1672270240</v>
      </c>
      <c r="E44" s="29">
        <v>129121823</v>
      </c>
      <c r="F44" s="28">
        <v>258562174</v>
      </c>
      <c r="G44" s="28">
        <v>168392194</v>
      </c>
      <c r="H44" s="29">
        <v>426954368</v>
      </c>
      <c r="I44" s="29">
        <v>544892767</v>
      </c>
      <c r="J44" s="29">
        <v>52186445</v>
      </c>
      <c r="K44" s="40">
        <v>2825425643</v>
      </c>
    </row>
    <row r="45" spans="1:11" ht="12.75">
      <c r="A45" s="10"/>
      <c r="B45" s="11"/>
      <c r="C45" s="11"/>
      <c r="D45" s="11"/>
      <c r="E45" s="11"/>
      <c r="F45" s="8"/>
      <c r="G45" s="8"/>
      <c r="H45" s="12"/>
      <c r="I45" s="8"/>
      <c r="J45" s="8"/>
      <c r="K45" s="8"/>
    </row>
    <row r="46" spans="1:11" ht="12.75">
      <c r="A46" s="38" t="s">
        <v>12</v>
      </c>
      <c r="B46" s="14">
        <f aca="true" t="shared" si="4" ref="B46:K46">B41+B42+B43+B44</f>
        <v>5543439273</v>
      </c>
      <c r="C46" s="14">
        <f t="shared" si="4"/>
        <v>1212712029</v>
      </c>
      <c r="D46" s="14">
        <f t="shared" si="4"/>
        <v>6756151302</v>
      </c>
      <c r="E46" s="14">
        <f t="shared" si="4"/>
        <v>457998054</v>
      </c>
      <c r="F46" s="14">
        <f t="shared" si="4"/>
        <v>1115287047</v>
      </c>
      <c r="G46" s="14">
        <f t="shared" si="4"/>
        <v>585108183</v>
      </c>
      <c r="H46" s="14">
        <f t="shared" si="4"/>
        <v>1700395230</v>
      </c>
      <c r="I46" s="14">
        <f t="shared" si="4"/>
        <v>2144796450</v>
      </c>
      <c r="J46" s="14">
        <f t="shared" si="4"/>
        <v>170327853</v>
      </c>
      <c r="K46" s="14">
        <f t="shared" si="4"/>
        <v>11229668889</v>
      </c>
    </row>
    <row r="47" spans="1:11" ht="12.75">
      <c r="A47" s="25">
        <v>2011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>
      <c r="A48" s="27" t="s">
        <v>0</v>
      </c>
      <c r="B48" s="28">
        <v>1425615248</v>
      </c>
      <c r="C48" s="28">
        <f>D48-B48</f>
        <v>285856200</v>
      </c>
      <c r="D48" s="29">
        <v>1711471448</v>
      </c>
      <c r="E48" s="29">
        <v>102251250</v>
      </c>
      <c r="F48" s="28">
        <v>213603055</v>
      </c>
      <c r="G48" s="28">
        <v>104636903</v>
      </c>
      <c r="H48" s="29">
        <v>318239958</v>
      </c>
      <c r="I48" s="29">
        <v>555842806</v>
      </c>
      <c r="J48" s="29">
        <v>34990634</v>
      </c>
      <c r="K48" s="40">
        <f>B48+C48+E48+H48+I48+J48</f>
        <v>2722796096</v>
      </c>
    </row>
    <row r="49" spans="1:11" ht="12.75">
      <c r="A49" s="27" t="s">
        <v>1</v>
      </c>
      <c r="B49" s="28">
        <v>1455893073</v>
      </c>
      <c r="C49" s="28">
        <f>D49-B49</f>
        <v>362035353</v>
      </c>
      <c r="D49" s="29">
        <v>1817928426</v>
      </c>
      <c r="E49" s="29">
        <v>96266965</v>
      </c>
      <c r="F49" s="28">
        <v>234672052</v>
      </c>
      <c r="G49" s="28">
        <v>117907802</v>
      </c>
      <c r="H49" s="29">
        <v>352579854</v>
      </c>
      <c r="I49" s="29">
        <v>529115688</v>
      </c>
      <c r="J49" s="29">
        <v>35868621</v>
      </c>
      <c r="K49" s="40">
        <f>B49+C49+E49+H49+I49+J49</f>
        <v>2831759554</v>
      </c>
    </row>
    <row r="50" spans="1:11" ht="12.75">
      <c r="A50" s="27" t="s">
        <v>2</v>
      </c>
      <c r="B50" s="28">
        <v>1329373964</v>
      </c>
      <c r="C50" s="28">
        <f>D50-B50</f>
        <v>300711977</v>
      </c>
      <c r="D50" s="29">
        <v>1630085941</v>
      </c>
      <c r="E50" s="29">
        <v>91348440</v>
      </c>
      <c r="F50" s="28">
        <v>234573060</v>
      </c>
      <c r="G50" s="28">
        <v>114020780</v>
      </c>
      <c r="H50" s="29">
        <v>348593840</v>
      </c>
      <c r="I50" s="29">
        <v>527233293</v>
      </c>
      <c r="J50" s="29">
        <v>34983317</v>
      </c>
      <c r="K50" s="40">
        <f>B50+C50+E50+H50+I50+J50</f>
        <v>2632244831</v>
      </c>
    </row>
    <row r="51" spans="1:11" ht="12.75">
      <c r="A51" s="27" t="s">
        <v>3</v>
      </c>
      <c r="B51" s="28">
        <v>1313675096</v>
      </c>
      <c r="C51" s="28">
        <f>D51-B51</f>
        <v>351682046</v>
      </c>
      <c r="D51" s="29">
        <v>1665357142</v>
      </c>
      <c r="E51" s="29">
        <v>108437290</v>
      </c>
      <c r="F51" s="28">
        <v>279596269</v>
      </c>
      <c r="G51" s="28">
        <v>149335119</v>
      </c>
      <c r="H51" s="29">
        <v>428931388</v>
      </c>
      <c r="I51" s="29">
        <v>576153303</v>
      </c>
      <c r="J51" s="29">
        <v>50338028</v>
      </c>
      <c r="K51" s="40">
        <f>B51+C51+E51+H51+I51+J51</f>
        <v>2829217151</v>
      </c>
    </row>
    <row r="52" spans="1:11" ht="12.75">
      <c r="A52" s="10"/>
      <c r="B52" s="10"/>
      <c r="C52" s="10"/>
      <c r="D52" s="10"/>
      <c r="E52" s="10"/>
      <c r="F52" s="8"/>
      <c r="G52" s="8"/>
      <c r="H52" s="10"/>
      <c r="I52" s="8"/>
      <c r="J52" s="8"/>
      <c r="K52" s="8"/>
    </row>
    <row r="53" spans="1:11" ht="12.75">
      <c r="A53" s="31" t="s">
        <v>12</v>
      </c>
      <c r="B53" s="9">
        <f aca="true" t="shared" si="5" ref="B53:J53">SUM(B48:B51)</f>
        <v>5524557381</v>
      </c>
      <c r="C53" s="9">
        <f t="shared" si="5"/>
        <v>1300285576</v>
      </c>
      <c r="D53" s="9">
        <f t="shared" si="5"/>
        <v>6824842957</v>
      </c>
      <c r="E53" s="9">
        <f t="shared" si="5"/>
        <v>398303945</v>
      </c>
      <c r="F53" s="9">
        <f t="shared" si="5"/>
        <v>962444436</v>
      </c>
      <c r="G53" s="9">
        <f t="shared" si="5"/>
        <v>485900604</v>
      </c>
      <c r="H53" s="9">
        <f t="shared" si="5"/>
        <v>1448345040</v>
      </c>
      <c r="I53" s="9">
        <f t="shared" si="5"/>
        <v>2188345090</v>
      </c>
      <c r="J53" s="9">
        <f t="shared" si="5"/>
        <v>156180600</v>
      </c>
      <c r="K53" s="14">
        <f>D53+E53+H53+I53+J53</f>
        <v>11016017632</v>
      </c>
    </row>
    <row r="54" spans="1:11" ht="12.75">
      <c r="A54" s="25">
        <v>2010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>
      <c r="A55" s="27" t="s">
        <v>0</v>
      </c>
      <c r="B55" s="28">
        <v>1186681356</v>
      </c>
      <c r="C55" s="28">
        <v>198139350</v>
      </c>
      <c r="D55" s="29">
        <v>1384820706</v>
      </c>
      <c r="E55" s="29">
        <v>109608456</v>
      </c>
      <c r="F55" s="28">
        <v>170787015</v>
      </c>
      <c r="G55" s="28">
        <v>74629172</v>
      </c>
      <c r="H55" s="29">
        <v>245416187</v>
      </c>
      <c r="I55" s="29">
        <v>429350005</v>
      </c>
      <c r="J55" s="29">
        <v>28089942</v>
      </c>
      <c r="K55" s="30">
        <v>2197285296</v>
      </c>
    </row>
    <row r="56" spans="1:11" ht="12.75">
      <c r="A56" s="27" t="s">
        <v>1</v>
      </c>
      <c r="B56" s="28">
        <v>1301420079</v>
      </c>
      <c r="C56" s="28">
        <v>227627017</v>
      </c>
      <c r="D56" s="29">
        <v>1529047096</v>
      </c>
      <c r="E56" s="29">
        <v>126251999</v>
      </c>
      <c r="F56" s="28">
        <v>198970292</v>
      </c>
      <c r="G56" s="28">
        <v>89979436</v>
      </c>
      <c r="H56" s="29">
        <v>288949728</v>
      </c>
      <c r="I56" s="29">
        <v>451006100</v>
      </c>
      <c r="J56" s="29">
        <v>42411714</v>
      </c>
      <c r="K56" s="30">
        <v>2437666637</v>
      </c>
    </row>
    <row r="57" spans="1:11" ht="12.75">
      <c r="A57" s="27" t="s">
        <v>2</v>
      </c>
      <c r="B57" s="28">
        <v>1232629649</v>
      </c>
      <c r="C57" s="28">
        <v>257483884</v>
      </c>
      <c r="D57" s="29">
        <v>1490113533</v>
      </c>
      <c r="E57" s="29">
        <v>91894438</v>
      </c>
      <c r="F57" s="28">
        <v>219993070</v>
      </c>
      <c r="G57" s="28">
        <v>100616646</v>
      </c>
      <c r="H57" s="29">
        <v>320609716</v>
      </c>
      <c r="I57" s="29">
        <v>510370020</v>
      </c>
      <c r="J57" s="29">
        <v>35833690</v>
      </c>
      <c r="K57" s="30">
        <v>2448821397</v>
      </c>
    </row>
    <row r="58" spans="1:11" ht="12.75">
      <c r="A58" s="27" t="s">
        <v>3</v>
      </c>
      <c r="B58" s="28">
        <v>1364732555</v>
      </c>
      <c r="C58" s="28">
        <v>279605337</v>
      </c>
      <c r="D58" s="29">
        <v>1644337892</v>
      </c>
      <c r="E58" s="29">
        <v>117986356</v>
      </c>
      <c r="F58" s="28">
        <v>211299423</v>
      </c>
      <c r="G58" s="28">
        <v>119371156</v>
      </c>
      <c r="H58" s="29">
        <v>330670579</v>
      </c>
      <c r="I58" s="29">
        <v>524020086</v>
      </c>
      <c r="J58" s="29">
        <v>38451084</v>
      </c>
      <c r="K58" s="30">
        <v>2655465997</v>
      </c>
    </row>
    <row r="59" spans="1:11" ht="12.75">
      <c r="A59" s="10"/>
      <c r="B59" s="10"/>
      <c r="C59" s="10"/>
      <c r="D59" s="10"/>
      <c r="E59" s="10"/>
      <c r="F59" s="8"/>
      <c r="G59" s="8"/>
      <c r="H59" s="10"/>
      <c r="I59" s="8"/>
      <c r="J59" s="8"/>
      <c r="K59" s="8"/>
    </row>
    <row r="60" spans="1:11" ht="12.75">
      <c r="A60" s="34" t="s">
        <v>12</v>
      </c>
      <c r="B60" s="9">
        <f aca="true" t="shared" si="6" ref="B60:J60">SUM(B55:B58)</f>
        <v>5085463639</v>
      </c>
      <c r="C60" s="9">
        <f t="shared" si="6"/>
        <v>962855588</v>
      </c>
      <c r="D60" s="9">
        <f t="shared" si="6"/>
        <v>6048319227</v>
      </c>
      <c r="E60" s="9">
        <f t="shared" si="6"/>
        <v>445741249</v>
      </c>
      <c r="F60" s="9">
        <f t="shared" si="6"/>
        <v>801049800</v>
      </c>
      <c r="G60" s="9">
        <f t="shared" si="6"/>
        <v>384596410</v>
      </c>
      <c r="H60" s="9">
        <f t="shared" si="6"/>
        <v>1185646210</v>
      </c>
      <c r="I60" s="9">
        <f t="shared" si="6"/>
        <v>1914746211</v>
      </c>
      <c r="J60" s="9">
        <f t="shared" si="6"/>
        <v>144786430</v>
      </c>
      <c r="K60" s="9">
        <f>D60+E60+H60+I60+J60</f>
        <v>9739239327</v>
      </c>
    </row>
    <row r="61" spans="1:11" ht="12.75">
      <c r="A61" s="25">
        <v>2009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27" t="s">
        <v>0</v>
      </c>
      <c r="B62" s="28">
        <v>1134808444</v>
      </c>
      <c r="C62" s="28">
        <v>218725525</v>
      </c>
      <c r="D62" s="29">
        <v>1353533969</v>
      </c>
      <c r="E62" s="29">
        <v>92867168</v>
      </c>
      <c r="F62" s="28">
        <v>173628993</v>
      </c>
      <c r="G62" s="28">
        <v>62456824</v>
      </c>
      <c r="H62" s="29">
        <v>236085817</v>
      </c>
      <c r="I62" s="29">
        <v>362437522</v>
      </c>
      <c r="J62" s="29">
        <v>32271238</v>
      </c>
      <c r="K62" s="30">
        <v>2077195714</v>
      </c>
    </row>
    <row r="63" spans="1:11" ht="12.75">
      <c r="A63" s="27" t="s">
        <v>1</v>
      </c>
      <c r="B63" s="28">
        <v>1091756410</v>
      </c>
      <c r="C63" s="28">
        <v>224531750</v>
      </c>
      <c r="D63" s="29">
        <v>1316288160</v>
      </c>
      <c r="E63" s="29">
        <v>100203939</v>
      </c>
      <c r="F63" s="28">
        <v>170482283</v>
      </c>
      <c r="G63" s="28">
        <v>68689619</v>
      </c>
      <c r="H63" s="29">
        <v>239171902</v>
      </c>
      <c r="I63" s="29">
        <v>390438992</v>
      </c>
      <c r="J63" s="29">
        <v>30719576</v>
      </c>
      <c r="K63" s="30">
        <v>2076822569</v>
      </c>
    </row>
    <row r="64" spans="1:11" ht="12.75">
      <c r="A64" s="27" t="s">
        <v>2</v>
      </c>
      <c r="B64" s="28">
        <v>1029287815</v>
      </c>
      <c r="C64" s="28">
        <v>230896949</v>
      </c>
      <c r="D64" s="29">
        <v>1260184764</v>
      </c>
      <c r="E64" s="29">
        <v>90824922</v>
      </c>
      <c r="F64" s="28">
        <v>165552383</v>
      </c>
      <c r="G64" s="28">
        <v>79878291</v>
      </c>
      <c r="H64" s="29">
        <v>245430674</v>
      </c>
      <c r="I64" s="29">
        <v>344959111</v>
      </c>
      <c r="J64" s="29">
        <v>29506338</v>
      </c>
      <c r="K64" s="30">
        <v>1970905809</v>
      </c>
    </row>
    <row r="65" spans="1:11" ht="12.75">
      <c r="A65" s="27" t="s">
        <v>3</v>
      </c>
      <c r="B65" s="28">
        <v>1096726279</v>
      </c>
      <c r="C65" s="28">
        <v>228570997</v>
      </c>
      <c r="D65" s="29">
        <v>1325297276</v>
      </c>
      <c r="E65" s="29">
        <v>107028218</v>
      </c>
      <c r="F65" s="28">
        <v>165239523</v>
      </c>
      <c r="G65" s="28">
        <v>79876419</v>
      </c>
      <c r="H65" s="29">
        <v>245115942</v>
      </c>
      <c r="I65" s="29">
        <v>502793101</v>
      </c>
      <c r="J65" s="29">
        <v>39296873</v>
      </c>
      <c r="K65" s="30">
        <v>2219531410</v>
      </c>
    </row>
    <row r="66" spans="1:11" ht="12.75">
      <c r="A66" s="10"/>
      <c r="B66" s="10"/>
      <c r="C66" s="10"/>
      <c r="D66" s="10"/>
      <c r="E66" s="10"/>
      <c r="F66" s="8"/>
      <c r="G66" s="8"/>
      <c r="H66" s="10"/>
      <c r="I66" s="8"/>
      <c r="J66" s="8"/>
      <c r="K66" s="8"/>
    </row>
    <row r="67" spans="1:11" ht="12.75">
      <c r="A67" s="34" t="s">
        <v>12</v>
      </c>
      <c r="B67" s="9">
        <f aca="true" t="shared" si="7" ref="B67:J67">SUM(B62:B65)</f>
        <v>4352578948</v>
      </c>
      <c r="C67" s="9">
        <f t="shared" si="7"/>
        <v>902725221</v>
      </c>
      <c r="D67" s="9">
        <f t="shared" si="7"/>
        <v>5255304169</v>
      </c>
      <c r="E67" s="9">
        <f t="shared" si="7"/>
        <v>390924247</v>
      </c>
      <c r="F67" s="9">
        <f t="shared" si="7"/>
        <v>674903182</v>
      </c>
      <c r="G67" s="9">
        <f t="shared" si="7"/>
        <v>290901153</v>
      </c>
      <c r="H67" s="9">
        <f t="shared" si="7"/>
        <v>965804335</v>
      </c>
      <c r="I67" s="9">
        <f t="shared" si="7"/>
        <v>1600628726</v>
      </c>
      <c r="J67" s="9">
        <f t="shared" si="7"/>
        <v>131794025</v>
      </c>
      <c r="K67" s="9">
        <f>D67+E67+H67+I67+J67</f>
        <v>8344455502</v>
      </c>
    </row>
    <row r="68" spans="1:11" ht="12.75">
      <c r="A68" s="25">
        <v>2008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27" t="s">
        <v>0</v>
      </c>
      <c r="B69" s="28">
        <v>1614752512</v>
      </c>
      <c r="C69" s="28">
        <v>322607407</v>
      </c>
      <c r="D69" s="29">
        <v>1937359919</v>
      </c>
      <c r="E69" s="29">
        <v>94013188</v>
      </c>
      <c r="F69" s="28">
        <v>307848740</v>
      </c>
      <c r="G69" s="28">
        <v>75944346</v>
      </c>
      <c r="H69" s="29">
        <v>383793086</v>
      </c>
      <c r="I69" s="29">
        <v>419066373</v>
      </c>
      <c r="J69" s="29">
        <v>39475792</v>
      </c>
      <c r="K69" s="30">
        <v>2873708358</v>
      </c>
    </row>
    <row r="70" spans="1:11" ht="12.75">
      <c r="A70" s="27" t="s">
        <v>1</v>
      </c>
      <c r="B70" s="28">
        <v>1649420609</v>
      </c>
      <c r="C70" s="28">
        <v>346587165</v>
      </c>
      <c r="D70" s="29">
        <v>1996007774</v>
      </c>
      <c r="E70" s="29">
        <v>109352248</v>
      </c>
      <c r="F70" s="28">
        <v>271015116</v>
      </c>
      <c r="G70" s="28">
        <v>94541850</v>
      </c>
      <c r="H70" s="29">
        <v>365556966</v>
      </c>
      <c r="I70" s="29">
        <v>422831339</v>
      </c>
      <c r="J70" s="29">
        <v>43533023</v>
      </c>
      <c r="K70" s="30">
        <v>2937281350</v>
      </c>
    </row>
    <row r="71" spans="1:11" ht="12.75">
      <c r="A71" s="27" t="s">
        <v>2</v>
      </c>
      <c r="B71" s="28">
        <v>1413419956</v>
      </c>
      <c r="C71" s="28">
        <v>331266620</v>
      </c>
      <c r="D71" s="29">
        <v>1744686576</v>
      </c>
      <c r="E71" s="29">
        <v>121849802</v>
      </c>
      <c r="F71" s="28">
        <v>242034056</v>
      </c>
      <c r="G71" s="28">
        <v>93806944</v>
      </c>
      <c r="H71" s="29">
        <v>335841000</v>
      </c>
      <c r="I71" s="29">
        <v>402570913</v>
      </c>
      <c r="J71" s="29">
        <v>34015352</v>
      </c>
      <c r="K71" s="30">
        <v>2638963643</v>
      </c>
    </row>
    <row r="72" spans="1:11" ht="12.75">
      <c r="A72" s="27" t="s">
        <v>3</v>
      </c>
      <c r="B72" s="28">
        <v>1368790087</v>
      </c>
      <c r="C72" s="28">
        <v>315684699</v>
      </c>
      <c r="D72" s="29">
        <v>1684474786</v>
      </c>
      <c r="E72" s="29">
        <v>128047070</v>
      </c>
      <c r="F72" s="28">
        <v>243342450</v>
      </c>
      <c r="G72" s="28">
        <v>105566147</v>
      </c>
      <c r="H72" s="29">
        <v>348908597</v>
      </c>
      <c r="I72" s="29">
        <v>482465654</v>
      </c>
      <c r="J72" s="29">
        <v>45081678</v>
      </c>
      <c r="K72" s="30">
        <v>2688977785</v>
      </c>
    </row>
    <row r="73" spans="1:11" ht="12.75">
      <c r="A73" s="10"/>
      <c r="B73" s="10"/>
      <c r="C73" s="10"/>
      <c r="D73" s="10"/>
      <c r="E73" s="10"/>
      <c r="F73" s="8"/>
      <c r="G73" s="8"/>
      <c r="H73" s="10"/>
      <c r="I73" s="8"/>
      <c r="J73" s="8"/>
      <c r="K73" s="8"/>
    </row>
    <row r="74" spans="1:11" ht="12.75">
      <c r="A74" s="34" t="s">
        <v>12</v>
      </c>
      <c r="B74" s="9">
        <v>6046383164</v>
      </c>
      <c r="C74" s="9">
        <v>1316145891</v>
      </c>
      <c r="D74" s="9">
        <v>7362529055</v>
      </c>
      <c r="E74" s="9">
        <v>453262308</v>
      </c>
      <c r="F74" s="9">
        <v>1064240362</v>
      </c>
      <c r="G74" s="9">
        <v>369859287</v>
      </c>
      <c r="H74" s="9">
        <v>1434099649</v>
      </c>
      <c r="I74" s="9">
        <v>1726934279</v>
      </c>
      <c r="J74" s="9">
        <v>162105845</v>
      </c>
      <c r="K74" s="9">
        <v>11138931136</v>
      </c>
    </row>
    <row r="75" spans="1:11" ht="12.75">
      <c r="A75" s="25">
        <v>2007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27" t="s">
        <v>0</v>
      </c>
      <c r="B76" s="28">
        <v>1484650311</v>
      </c>
      <c r="C76" s="28">
        <v>301368443</v>
      </c>
      <c r="D76" s="29">
        <v>1786018754</v>
      </c>
      <c r="E76" s="29">
        <v>97864789</v>
      </c>
      <c r="F76" s="28">
        <v>296138232</v>
      </c>
      <c r="G76" s="28">
        <v>74510072</v>
      </c>
      <c r="H76" s="29">
        <v>370648304</v>
      </c>
      <c r="I76" s="29">
        <v>364404360</v>
      </c>
      <c r="J76" s="29">
        <v>30411452</v>
      </c>
      <c r="K76" s="30">
        <v>2649347659</v>
      </c>
    </row>
    <row r="77" spans="1:11" ht="12.75">
      <c r="A77" s="27" t="s">
        <v>1</v>
      </c>
      <c r="B77" s="28">
        <v>1549482225</v>
      </c>
      <c r="C77" s="28">
        <v>349466410</v>
      </c>
      <c r="D77" s="29">
        <v>1898948635</v>
      </c>
      <c r="E77" s="29">
        <v>108761174</v>
      </c>
      <c r="F77" s="28">
        <v>282710304</v>
      </c>
      <c r="G77" s="28">
        <v>92207895</v>
      </c>
      <c r="H77" s="29">
        <v>374918199</v>
      </c>
      <c r="I77" s="29">
        <v>395486882</v>
      </c>
      <c r="J77" s="29">
        <v>34684903</v>
      </c>
      <c r="K77" s="30">
        <v>2812799793</v>
      </c>
    </row>
    <row r="78" spans="1:11" ht="12.75">
      <c r="A78" s="27" t="s">
        <v>2</v>
      </c>
      <c r="B78" s="28">
        <v>1468396596</v>
      </c>
      <c r="C78" s="28">
        <v>319615584</v>
      </c>
      <c r="D78" s="29">
        <v>1788012180</v>
      </c>
      <c r="E78" s="29">
        <v>108863100</v>
      </c>
      <c r="F78" s="28">
        <v>301000184</v>
      </c>
      <c r="G78" s="28">
        <v>98846250</v>
      </c>
      <c r="H78" s="29">
        <v>399846434</v>
      </c>
      <c r="I78" s="29">
        <v>384971855</v>
      </c>
      <c r="J78" s="29">
        <v>33855026</v>
      </c>
      <c r="K78" s="30">
        <v>2715548595</v>
      </c>
    </row>
    <row r="79" spans="1:11" ht="12.75">
      <c r="A79" s="27" t="s">
        <v>3</v>
      </c>
      <c r="B79" s="28">
        <v>1533027656</v>
      </c>
      <c r="C79" s="28">
        <v>393173728</v>
      </c>
      <c r="D79" s="29">
        <v>1926201384</v>
      </c>
      <c r="E79" s="29">
        <v>124028651</v>
      </c>
      <c r="F79" s="28">
        <v>286361639</v>
      </c>
      <c r="G79" s="28">
        <v>98335252</v>
      </c>
      <c r="H79" s="29">
        <v>384696891</v>
      </c>
      <c r="I79" s="29">
        <v>434413195</v>
      </c>
      <c r="J79" s="29">
        <v>44313395</v>
      </c>
      <c r="K79" s="30">
        <v>2913653516</v>
      </c>
    </row>
    <row r="80" spans="1:11" ht="12.75">
      <c r="A80" s="10"/>
      <c r="B80" s="10"/>
      <c r="C80" s="10"/>
      <c r="D80" s="10"/>
      <c r="E80" s="10"/>
      <c r="F80" s="8"/>
      <c r="G80" s="8"/>
      <c r="H80" s="10"/>
      <c r="I80" s="8"/>
      <c r="J80" s="8"/>
      <c r="K80" s="8"/>
    </row>
    <row r="81" spans="1:11" ht="12.75">
      <c r="A81" s="34" t="s">
        <v>12</v>
      </c>
      <c r="B81" s="9">
        <f aca="true" t="shared" si="8" ref="B81:J81">SUM(B76:B79)</f>
        <v>6035556788</v>
      </c>
      <c r="C81" s="9">
        <f t="shared" si="8"/>
        <v>1363624165</v>
      </c>
      <c r="D81" s="9">
        <f t="shared" si="8"/>
        <v>7399180953</v>
      </c>
      <c r="E81" s="9">
        <f t="shared" si="8"/>
        <v>439517714</v>
      </c>
      <c r="F81" s="9">
        <f t="shared" si="8"/>
        <v>1166210359</v>
      </c>
      <c r="G81" s="9">
        <f t="shared" si="8"/>
        <v>363899469</v>
      </c>
      <c r="H81" s="9">
        <f t="shared" si="8"/>
        <v>1530109828</v>
      </c>
      <c r="I81" s="9">
        <f t="shared" si="8"/>
        <v>1579276292</v>
      </c>
      <c r="J81" s="9">
        <f t="shared" si="8"/>
        <v>143264776</v>
      </c>
      <c r="K81" s="9">
        <f>D81+E81+H81+I81+J81</f>
        <v>11091349563</v>
      </c>
    </row>
    <row r="82" spans="1:11" ht="12.75">
      <c r="A82" s="25">
        <v>2006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27" t="s">
        <v>0</v>
      </c>
      <c r="B83" s="28">
        <v>1332512301</v>
      </c>
      <c r="C83" s="28">
        <v>255103239</v>
      </c>
      <c r="D83" s="29">
        <v>1587615540</v>
      </c>
      <c r="E83" s="29">
        <v>71562980</v>
      </c>
      <c r="F83" s="28">
        <v>246670475</v>
      </c>
      <c r="G83" s="28">
        <v>62585176</v>
      </c>
      <c r="H83" s="29">
        <v>309255651</v>
      </c>
      <c r="I83" s="29">
        <v>307009001</v>
      </c>
      <c r="J83" s="29">
        <v>29323469</v>
      </c>
      <c r="K83" s="30">
        <v>2304766641</v>
      </c>
    </row>
    <row r="84" spans="1:11" ht="12.75">
      <c r="A84" s="27" t="s">
        <v>1</v>
      </c>
      <c r="B84" s="28">
        <v>1375374062</v>
      </c>
      <c r="C84" s="28">
        <v>344772150</v>
      </c>
      <c r="D84" s="29">
        <v>1720146212</v>
      </c>
      <c r="E84" s="29">
        <v>94069384</v>
      </c>
      <c r="F84" s="28">
        <v>297551240</v>
      </c>
      <c r="G84" s="28">
        <v>75482726</v>
      </c>
      <c r="H84" s="29">
        <v>373033966</v>
      </c>
      <c r="I84" s="29">
        <v>303607301</v>
      </c>
      <c r="J84" s="29">
        <v>29918484</v>
      </c>
      <c r="K84" s="30">
        <v>2520775347</v>
      </c>
    </row>
    <row r="85" spans="1:11" ht="12.75">
      <c r="A85" s="27" t="s">
        <v>2</v>
      </c>
      <c r="B85" s="28">
        <v>1248985514</v>
      </c>
      <c r="C85" s="28">
        <v>298871901</v>
      </c>
      <c r="D85" s="29">
        <v>1547857415</v>
      </c>
      <c r="E85" s="29">
        <v>98363986</v>
      </c>
      <c r="F85" s="28">
        <v>260405629</v>
      </c>
      <c r="G85" s="28">
        <v>65219818</v>
      </c>
      <c r="H85" s="29">
        <v>325625447</v>
      </c>
      <c r="I85" s="29">
        <v>301880548</v>
      </c>
      <c r="J85" s="29">
        <v>39488430</v>
      </c>
      <c r="K85" s="30">
        <v>2313215826</v>
      </c>
    </row>
    <row r="86" spans="1:11" ht="12.75">
      <c r="A86" s="27" t="s">
        <v>3</v>
      </c>
      <c r="B86" s="28">
        <v>1393202337</v>
      </c>
      <c r="C86" s="28">
        <v>355297289</v>
      </c>
      <c r="D86" s="29">
        <v>1748499626</v>
      </c>
      <c r="E86" s="29">
        <v>99551156</v>
      </c>
      <c r="F86" s="28">
        <v>302736038</v>
      </c>
      <c r="G86" s="28">
        <v>99389433</v>
      </c>
      <c r="H86" s="29">
        <v>402125471</v>
      </c>
      <c r="I86" s="29">
        <v>362965995</v>
      </c>
      <c r="J86" s="29">
        <v>45615431</v>
      </c>
      <c r="K86" s="30">
        <v>2658757679</v>
      </c>
    </row>
    <row r="87" spans="1:11" ht="12.75">
      <c r="A87" s="10"/>
      <c r="B87" s="10"/>
      <c r="C87" s="10"/>
      <c r="D87" s="10"/>
      <c r="E87" s="10"/>
      <c r="F87" s="8"/>
      <c r="G87" s="8"/>
      <c r="H87" s="10"/>
      <c r="I87" s="8"/>
      <c r="J87" s="8"/>
      <c r="K87" s="8"/>
    </row>
    <row r="88" spans="1:11" ht="12.75">
      <c r="A88" s="34" t="s">
        <v>12</v>
      </c>
      <c r="B88" s="9">
        <f>SUM(B83:B86)</f>
        <v>5350074214</v>
      </c>
      <c r="C88" s="9">
        <f>SUM(C83:C86)</f>
        <v>1254044579</v>
      </c>
      <c r="D88" s="9">
        <v>6604118793</v>
      </c>
      <c r="E88" s="9">
        <v>363547506</v>
      </c>
      <c r="F88" s="9">
        <f>SUM(F83:F86)</f>
        <v>1107363382</v>
      </c>
      <c r="G88" s="9">
        <f>SUM(G83:G86)</f>
        <v>302677153</v>
      </c>
      <c r="H88" s="9">
        <v>1410040535</v>
      </c>
      <c r="I88" s="9">
        <v>1275462845</v>
      </c>
      <c r="J88" s="9">
        <v>144345814</v>
      </c>
      <c r="K88" s="9">
        <v>9797515493</v>
      </c>
    </row>
    <row r="89" spans="1:11" ht="12.75">
      <c r="A89" s="25">
        <v>2005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27" t="s">
        <v>0</v>
      </c>
      <c r="B90" s="28">
        <v>1187160431</v>
      </c>
      <c r="C90" s="28">
        <v>246623135</v>
      </c>
      <c r="D90" s="29">
        <v>1433783566</v>
      </c>
      <c r="E90" s="29">
        <v>69737020</v>
      </c>
      <c r="F90" s="28">
        <v>302746290</v>
      </c>
      <c r="G90" s="28">
        <v>66279958</v>
      </c>
      <c r="H90" s="29">
        <v>369026248</v>
      </c>
      <c r="I90" s="29">
        <v>342441349</v>
      </c>
      <c r="J90" s="29">
        <v>27255107</v>
      </c>
      <c r="K90" s="30">
        <v>2242243290</v>
      </c>
    </row>
    <row r="91" spans="1:11" ht="12.75">
      <c r="A91" s="27" t="s">
        <v>1</v>
      </c>
      <c r="B91" s="28">
        <v>1287293515</v>
      </c>
      <c r="C91" s="28">
        <v>270275012</v>
      </c>
      <c r="D91" s="29">
        <v>1557568527</v>
      </c>
      <c r="E91" s="29">
        <v>69742108</v>
      </c>
      <c r="F91" s="28">
        <v>253872805</v>
      </c>
      <c r="G91" s="28">
        <v>72116552</v>
      </c>
      <c r="H91" s="29">
        <v>325989357</v>
      </c>
      <c r="I91" s="29">
        <v>375553349</v>
      </c>
      <c r="J91" s="29">
        <v>28438847</v>
      </c>
      <c r="K91" s="30">
        <v>2357292188</v>
      </c>
    </row>
    <row r="92" spans="1:11" ht="12.75">
      <c r="A92" s="27" t="s">
        <v>2</v>
      </c>
      <c r="B92" s="28">
        <v>1167149970</v>
      </c>
      <c r="C92" s="28">
        <v>277716841</v>
      </c>
      <c r="D92" s="29">
        <v>1444866811</v>
      </c>
      <c r="E92" s="29">
        <v>77003943</v>
      </c>
      <c r="F92" s="28">
        <v>270233545</v>
      </c>
      <c r="G92" s="28">
        <v>78842129</v>
      </c>
      <c r="H92" s="29">
        <v>349075674</v>
      </c>
      <c r="I92" s="29">
        <v>322506202</v>
      </c>
      <c r="J92" s="29">
        <v>30173964</v>
      </c>
      <c r="K92" s="30">
        <v>2223626594</v>
      </c>
    </row>
    <row r="93" spans="1:11" ht="12.75">
      <c r="A93" s="27" t="s">
        <v>3</v>
      </c>
      <c r="B93" s="28">
        <v>1249453529</v>
      </c>
      <c r="C93" s="28">
        <v>342062141</v>
      </c>
      <c r="D93" s="29">
        <v>1591515670</v>
      </c>
      <c r="E93" s="29">
        <v>114116243</v>
      </c>
      <c r="F93" s="28">
        <v>306897156</v>
      </c>
      <c r="G93" s="28">
        <v>80440842</v>
      </c>
      <c r="H93" s="29">
        <v>387337998</v>
      </c>
      <c r="I93" s="29">
        <v>352657783</v>
      </c>
      <c r="J93" s="29">
        <v>37872643</v>
      </c>
      <c r="K93" s="30">
        <v>2483500337</v>
      </c>
    </row>
    <row r="94" spans="1:11" ht="12.75">
      <c r="A94" s="10"/>
      <c r="B94" s="10"/>
      <c r="C94" s="10"/>
      <c r="D94" s="10"/>
      <c r="E94" s="10"/>
      <c r="F94" s="8"/>
      <c r="G94" s="8"/>
      <c r="H94" s="10"/>
      <c r="I94" s="8"/>
      <c r="J94" s="8"/>
      <c r="K94" s="8"/>
    </row>
    <row r="95" spans="1:11" ht="12.75">
      <c r="A95" s="34" t="s">
        <v>12</v>
      </c>
      <c r="B95" s="9">
        <f>SUM(B90:B93)</f>
        <v>4891057445</v>
      </c>
      <c r="C95" s="9">
        <f>SUM(C90:C93)</f>
        <v>1136677129</v>
      </c>
      <c r="D95" s="9">
        <v>6027734574</v>
      </c>
      <c r="E95" s="9">
        <v>330599314</v>
      </c>
      <c r="F95" s="9">
        <f>SUM(F90:F93)</f>
        <v>1133749796</v>
      </c>
      <c r="G95" s="9">
        <f>SUM(G90:G93)</f>
        <v>297679481</v>
      </c>
      <c r="H95" s="9">
        <v>1431429277</v>
      </c>
      <c r="I95" s="9">
        <v>1393158683</v>
      </c>
      <c r="J95" s="9">
        <v>123740561</v>
      </c>
      <c r="K95" s="9">
        <v>9306662409</v>
      </c>
    </row>
    <row r="96" spans="1:11" ht="12.75">
      <c r="A96" s="25">
        <v>2004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27" t="s">
        <v>0</v>
      </c>
      <c r="B97" s="28">
        <v>1162754947</v>
      </c>
      <c r="C97" s="28">
        <v>157029562</v>
      </c>
      <c r="D97" s="29">
        <v>1319784509</v>
      </c>
      <c r="E97" s="29">
        <v>62541893</v>
      </c>
      <c r="F97" s="28">
        <v>201300820</v>
      </c>
      <c r="G97" s="28">
        <v>55645509</v>
      </c>
      <c r="H97" s="29">
        <v>256946329</v>
      </c>
      <c r="I97" s="29">
        <v>245201862</v>
      </c>
      <c r="J97" s="29">
        <v>29272387</v>
      </c>
      <c r="K97" s="30">
        <v>1913746980</v>
      </c>
    </row>
    <row r="98" spans="1:11" ht="12.75">
      <c r="A98" s="27" t="s">
        <v>1</v>
      </c>
      <c r="B98" s="28">
        <v>1258585098</v>
      </c>
      <c r="C98" s="28">
        <v>220638204</v>
      </c>
      <c r="D98" s="29">
        <v>1479223302</v>
      </c>
      <c r="E98" s="29">
        <v>78088175</v>
      </c>
      <c r="F98" s="28">
        <v>235563884</v>
      </c>
      <c r="G98" s="28">
        <v>57508516</v>
      </c>
      <c r="H98" s="29">
        <v>293072400</v>
      </c>
      <c r="I98" s="29">
        <v>283367587</v>
      </c>
      <c r="J98" s="29">
        <v>30848222</v>
      </c>
      <c r="K98" s="30">
        <v>2164599686</v>
      </c>
    </row>
    <row r="99" spans="1:11" ht="12.75">
      <c r="A99" s="27" t="s">
        <v>2</v>
      </c>
      <c r="B99" s="28">
        <v>1089097816</v>
      </c>
      <c r="C99" s="28">
        <v>297684575</v>
      </c>
      <c r="D99" s="29">
        <v>1386782391</v>
      </c>
      <c r="E99" s="29">
        <v>73380695</v>
      </c>
      <c r="F99" s="28">
        <v>261436513</v>
      </c>
      <c r="G99" s="28">
        <v>63273187</v>
      </c>
      <c r="H99" s="29">
        <v>324709700</v>
      </c>
      <c r="I99" s="29">
        <v>293123900</v>
      </c>
      <c r="J99" s="29">
        <v>31135463</v>
      </c>
      <c r="K99" s="30">
        <v>2109132149</v>
      </c>
    </row>
    <row r="100" spans="1:11" ht="12.75">
      <c r="A100" s="27" t="s">
        <v>3</v>
      </c>
      <c r="B100" s="28">
        <v>1191608077</v>
      </c>
      <c r="C100" s="28">
        <v>335888324</v>
      </c>
      <c r="D100" s="29">
        <v>1527496401</v>
      </c>
      <c r="E100" s="29">
        <v>89805336</v>
      </c>
      <c r="F100" s="28">
        <v>272490860</v>
      </c>
      <c r="G100" s="28">
        <v>73780412</v>
      </c>
      <c r="H100" s="29">
        <v>346271272</v>
      </c>
      <c r="I100" s="29">
        <v>407201246</v>
      </c>
      <c r="J100" s="29">
        <v>41449403</v>
      </c>
      <c r="K100" s="30">
        <v>2412223658</v>
      </c>
    </row>
    <row r="101" spans="1:11" ht="12.75">
      <c r="A101" s="10"/>
      <c r="B101" s="10"/>
      <c r="C101" s="10"/>
      <c r="D101" s="10"/>
      <c r="E101" s="10"/>
      <c r="F101" s="8"/>
      <c r="G101" s="8"/>
      <c r="H101" s="10"/>
      <c r="I101" s="8"/>
      <c r="J101" s="8"/>
      <c r="K101" s="8"/>
    </row>
    <row r="102" spans="1:11" ht="12.75">
      <c r="A102" s="34" t="s">
        <v>12</v>
      </c>
      <c r="B102" s="9">
        <f>SUM(B97:B100)</f>
        <v>4702045938</v>
      </c>
      <c r="C102" s="9">
        <f>SUM(C97:C100)</f>
        <v>1011240665</v>
      </c>
      <c r="D102" s="9">
        <v>5713286603</v>
      </c>
      <c r="E102" s="9">
        <v>303816099</v>
      </c>
      <c r="F102" s="9">
        <f>SUM(F97:F100)</f>
        <v>970792077</v>
      </c>
      <c r="G102" s="9">
        <f>SUM(G97:G100)</f>
        <v>250207624</v>
      </c>
      <c r="H102" s="9">
        <v>1220999701</v>
      </c>
      <c r="I102" s="9">
        <v>1228894595</v>
      </c>
      <c r="J102" s="9">
        <v>132705475</v>
      </c>
      <c r="K102" s="9">
        <v>8599702473</v>
      </c>
    </row>
    <row r="103" spans="1:11" ht="12.75">
      <c r="A103" s="25">
        <v>2003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27" t="s">
        <v>0</v>
      </c>
      <c r="B104" s="28">
        <v>1110781558</v>
      </c>
      <c r="C104" s="28">
        <v>164700762</v>
      </c>
      <c r="D104" s="29">
        <v>1275482320</v>
      </c>
      <c r="E104" s="29">
        <v>53675819</v>
      </c>
      <c r="F104" s="28">
        <v>191221058</v>
      </c>
      <c r="G104" s="28">
        <v>48175861</v>
      </c>
      <c r="H104" s="29">
        <v>239396919</v>
      </c>
      <c r="I104" s="29">
        <v>283428780</v>
      </c>
      <c r="J104" s="29">
        <v>22503859</v>
      </c>
      <c r="K104" s="30">
        <v>1874487697</v>
      </c>
    </row>
    <row r="105" spans="1:11" ht="12.75">
      <c r="A105" s="27" t="s">
        <v>1</v>
      </c>
      <c r="B105" s="28">
        <v>1110554245</v>
      </c>
      <c r="C105" s="28">
        <v>190718783</v>
      </c>
      <c r="D105" s="29">
        <v>1301273028</v>
      </c>
      <c r="E105" s="29">
        <v>66728315</v>
      </c>
      <c r="F105" s="28">
        <v>212396864</v>
      </c>
      <c r="G105" s="28">
        <v>53016479</v>
      </c>
      <c r="H105" s="29">
        <v>265413343</v>
      </c>
      <c r="I105" s="29">
        <v>239391164</v>
      </c>
      <c r="J105" s="29">
        <v>19691944</v>
      </c>
      <c r="K105" s="30">
        <v>1892497794</v>
      </c>
    </row>
    <row r="106" spans="1:11" ht="12.75">
      <c r="A106" s="27" t="s">
        <v>2</v>
      </c>
      <c r="B106" s="28">
        <v>1020694542</v>
      </c>
      <c r="C106" s="28">
        <v>174190068</v>
      </c>
      <c r="D106" s="29">
        <v>1194884610</v>
      </c>
      <c r="E106" s="29">
        <v>59348102</v>
      </c>
      <c r="F106" s="28">
        <v>218988307</v>
      </c>
      <c r="G106" s="28">
        <v>59022242</v>
      </c>
      <c r="H106" s="29">
        <v>278010549</v>
      </c>
      <c r="I106" s="29">
        <v>289984013</v>
      </c>
      <c r="J106" s="29">
        <v>29317686</v>
      </c>
      <c r="K106" s="30">
        <v>1851544960</v>
      </c>
    </row>
    <row r="107" spans="1:11" ht="12.75">
      <c r="A107" s="27" t="s">
        <v>3</v>
      </c>
      <c r="B107" s="28">
        <v>1273088231</v>
      </c>
      <c r="C107" s="28">
        <v>210809342</v>
      </c>
      <c r="D107" s="29">
        <v>1483897573</v>
      </c>
      <c r="E107" s="29">
        <v>67983701</v>
      </c>
      <c r="F107" s="28">
        <v>291952403</v>
      </c>
      <c r="G107" s="28">
        <v>56448669</v>
      </c>
      <c r="H107" s="29">
        <v>348401072</v>
      </c>
      <c r="I107" s="29">
        <v>317915661</v>
      </c>
      <c r="J107" s="29">
        <v>37890652</v>
      </c>
      <c r="K107" s="30">
        <v>2256088659</v>
      </c>
    </row>
    <row r="108" spans="1:11" ht="12.75">
      <c r="A108" s="10"/>
      <c r="B108" s="10"/>
      <c r="C108" s="10"/>
      <c r="D108" s="10"/>
      <c r="E108" s="10"/>
      <c r="F108" s="8"/>
      <c r="G108" s="8"/>
      <c r="H108" s="10"/>
      <c r="I108" s="8"/>
      <c r="J108" s="8"/>
      <c r="K108" s="8"/>
    </row>
    <row r="109" spans="1:11" ht="12.75">
      <c r="A109" s="34" t="s">
        <v>12</v>
      </c>
      <c r="B109" s="9">
        <f>SUM(B104:B107)</f>
        <v>4515118576</v>
      </c>
      <c r="C109" s="9">
        <f>SUM(C104:C107)</f>
        <v>740418955</v>
      </c>
      <c r="D109" s="9">
        <v>5255537531</v>
      </c>
      <c r="E109" s="9">
        <v>247735937</v>
      </c>
      <c r="F109" s="9">
        <f>SUM(F104:F107)</f>
        <v>914558632</v>
      </c>
      <c r="G109" s="9">
        <f>SUM(G104:G107)</f>
        <v>216663251</v>
      </c>
      <c r="H109" s="9">
        <v>1131221883</v>
      </c>
      <c r="I109" s="9">
        <v>1130719618</v>
      </c>
      <c r="J109" s="9">
        <v>109404141</v>
      </c>
      <c r="K109" s="9">
        <v>7874619110</v>
      </c>
    </row>
    <row r="110" spans="1:11" ht="12.75">
      <c r="A110" s="25">
        <v>2002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27" t="s">
        <v>0</v>
      </c>
      <c r="B111" s="28">
        <v>1115828778</v>
      </c>
      <c r="C111" s="28">
        <v>154076716</v>
      </c>
      <c r="D111" s="29">
        <v>1269905494</v>
      </c>
      <c r="E111" s="29">
        <v>50962197</v>
      </c>
      <c r="F111" s="28">
        <v>206251108</v>
      </c>
      <c r="G111" s="28">
        <v>52427165</v>
      </c>
      <c r="H111" s="29">
        <v>258678273</v>
      </c>
      <c r="I111" s="29">
        <v>224001061</v>
      </c>
      <c r="J111" s="29">
        <v>21115667</v>
      </c>
      <c r="K111" s="30">
        <v>1824662692</v>
      </c>
    </row>
    <row r="112" spans="1:11" ht="12.75">
      <c r="A112" s="27" t="s">
        <v>1</v>
      </c>
      <c r="B112" s="28">
        <v>1178796840</v>
      </c>
      <c r="C112" s="28">
        <v>188565836</v>
      </c>
      <c r="D112" s="29">
        <v>1367362676</v>
      </c>
      <c r="E112" s="29">
        <v>54167734</v>
      </c>
      <c r="F112" s="28">
        <v>198241833</v>
      </c>
      <c r="G112" s="28">
        <v>63279585</v>
      </c>
      <c r="H112" s="29">
        <v>261521418</v>
      </c>
      <c r="I112" s="29">
        <v>239787924</v>
      </c>
      <c r="J112" s="29">
        <v>25910251</v>
      </c>
      <c r="K112" s="30">
        <v>1948750003</v>
      </c>
    </row>
    <row r="113" spans="1:11" ht="12.75">
      <c r="A113" s="27" t="s">
        <v>2</v>
      </c>
      <c r="B113" s="28">
        <v>1072046198</v>
      </c>
      <c r="C113" s="28">
        <v>186710258</v>
      </c>
      <c r="D113" s="29">
        <v>1258756456</v>
      </c>
      <c r="E113" s="29">
        <v>59601786</v>
      </c>
      <c r="F113" s="28">
        <v>208127888</v>
      </c>
      <c r="G113" s="28">
        <v>48280511</v>
      </c>
      <c r="H113" s="29">
        <v>256408399</v>
      </c>
      <c r="I113" s="29">
        <v>262632911</v>
      </c>
      <c r="J113" s="29">
        <v>23360475</v>
      </c>
      <c r="K113" s="30">
        <v>1860760027</v>
      </c>
    </row>
    <row r="114" spans="1:11" ht="12.75">
      <c r="A114" s="27" t="s">
        <v>3</v>
      </c>
      <c r="B114" s="28">
        <v>1177353324</v>
      </c>
      <c r="C114" s="28">
        <v>191390743</v>
      </c>
      <c r="D114" s="29">
        <v>1368744067</v>
      </c>
      <c r="E114" s="29">
        <v>63602456</v>
      </c>
      <c r="F114" s="28">
        <v>247574083</v>
      </c>
      <c r="G114" s="28">
        <v>62766885</v>
      </c>
      <c r="H114" s="29">
        <v>310340968</v>
      </c>
      <c r="I114" s="29">
        <v>305654460</v>
      </c>
      <c r="J114" s="29">
        <v>32314074</v>
      </c>
      <c r="K114" s="30">
        <v>2080656025</v>
      </c>
    </row>
    <row r="115" spans="1:11" ht="12.75">
      <c r="A115" s="10"/>
      <c r="B115" s="10"/>
      <c r="C115" s="10"/>
      <c r="D115" s="10"/>
      <c r="E115" s="10"/>
      <c r="F115" s="8"/>
      <c r="G115" s="8"/>
      <c r="H115" s="10"/>
      <c r="I115" s="8"/>
      <c r="J115" s="8"/>
      <c r="K115" s="8"/>
    </row>
    <row r="116" spans="1:11" ht="12.75">
      <c r="A116" s="34" t="s">
        <v>12</v>
      </c>
      <c r="B116" s="9">
        <f>SUM(B111:B114)</f>
        <v>4544025140</v>
      </c>
      <c r="C116" s="9">
        <f>SUM(C111:C114)</f>
        <v>720743553</v>
      </c>
      <c r="D116" s="9">
        <v>5264768693</v>
      </c>
      <c r="E116" s="9">
        <v>228334173</v>
      </c>
      <c r="F116" s="9">
        <f>SUM(F111:F114)</f>
        <v>860194912</v>
      </c>
      <c r="G116" s="9">
        <f>SUM(G111:G114)</f>
        <v>226754146</v>
      </c>
      <c r="H116" s="9">
        <v>1086949058</v>
      </c>
      <c r="I116" s="9">
        <v>1032076356</v>
      </c>
      <c r="J116" s="9">
        <v>102700467</v>
      </c>
      <c r="K116" s="9">
        <v>7714828747</v>
      </c>
    </row>
    <row r="117" spans="1:11" ht="12.75">
      <c r="A117" s="25">
        <v>2001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27" t="s">
        <v>0</v>
      </c>
      <c r="B118" s="28">
        <v>1146057347</v>
      </c>
      <c r="C118" s="28">
        <v>152037751</v>
      </c>
      <c r="D118" s="29">
        <v>1298095098</v>
      </c>
      <c r="E118" s="29">
        <v>57162995</v>
      </c>
      <c r="F118" s="28">
        <v>251147706</v>
      </c>
      <c r="G118" s="28">
        <v>65785641</v>
      </c>
      <c r="H118" s="29">
        <v>316933347</v>
      </c>
      <c r="I118" s="29">
        <v>234423157</v>
      </c>
      <c r="J118" s="29">
        <v>22897417</v>
      </c>
      <c r="K118" s="30">
        <v>1929512014</v>
      </c>
    </row>
    <row r="119" spans="1:11" ht="12.75">
      <c r="A119" s="27" t="s">
        <v>1</v>
      </c>
      <c r="B119" s="28">
        <v>1130618467</v>
      </c>
      <c r="C119" s="28">
        <v>140264450</v>
      </c>
      <c r="D119" s="29">
        <v>1270882917</v>
      </c>
      <c r="E119" s="29">
        <v>59235440</v>
      </c>
      <c r="F119" s="28">
        <v>233278373</v>
      </c>
      <c r="G119" s="28">
        <v>75261315</v>
      </c>
      <c r="H119" s="29">
        <v>308539688</v>
      </c>
      <c r="I119" s="29">
        <v>248265302</v>
      </c>
      <c r="J119" s="29">
        <v>20597413</v>
      </c>
      <c r="K119" s="30">
        <v>1907520760</v>
      </c>
    </row>
    <row r="120" spans="1:11" ht="12.75">
      <c r="A120" s="27" t="s">
        <v>2</v>
      </c>
      <c r="B120" s="28">
        <v>990834047</v>
      </c>
      <c r="C120" s="28">
        <v>140051900</v>
      </c>
      <c r="D120" s="29">
        <v>1130885947</v>
      </c>
      <c r="E120" s="29">
        <v>54081005</v>
      </c>
      <c r="F120" s="28">
        <v>224347067</v>
      </c>
      <c r="G120" s="28">
        <v>78685008</v>
      </c>
      <c r="H120" s="29">
        <v>303032075</v>
      </c>
      <c r="I120" s="29">
        <v>243922326</v>
      </c>
      <c r="J120" s="29">
        <v>19211329</v>
      </c>
      <c r="K120" s="30">
        <v>1751132682</v>
      </c>
    </row>
    <row r="121" spans="1:11" ht="12.75">
      <c r="A121" s="27" t="s">
        <v>3</v>
      </c>
      <c r="B121" s="28">
        <v>1082298090</v>
      </c>
      <c r="C121" s="28">
        <v>169707725</v>
      </c>
      <c r="D121" s="29">
        <v>1252005815</v>
      </c>
      <c r="E121" s="29">
        <v>62643643</v>
      </c>
      <c r="F121" s="28">
        <v>251925035</v>
      </c>
      <c r="G121" s="28">
        <v>89655230</v>
      </c>
      <c r="H121" s="29">
        <v>341580265</v>
      </c>
      <c r="I121" s="29">
        <v>301915598</v>
      </c>
      <c r="J121" s="29">
        <v>24685861</v>
      </c>
      <c r="K121" s="30">
        <v>1982831182</v>
      </c>
    </row>
    <row r="122" spans="1:11" ht="12.75">
      <c r="A122" s="10"/>
      <c r="B122" s="10"/>
      <c r="C122" s="10"/>
      <c r="D122" s="10"/>
      <c r="E122" s="10"/>
      <c r="F122" s="8"/>
      <c r="G122" s="8"/>
      <c r="H122" s="10"/>
      <c r="I122" s="8"/>
      <c r="J122" s="8"/>
      <c r="K122" s="8"/>
    </row>
    <row r="123" spans="1:11" ht="12.75">
      <c r="A123" s="34" t="s">
        <v>12</v>
      </c>
      <c r="B123" s="9">
        <f>SUM(B118:B121)</f>
        <v>4349807951</v>
      </c>
      <c r="C123" s="9">
        <f>SUM(C118:C121)</f>
        <v>602061826</v>
      </c>
      <c r="D123" s="9">
        <v>4951869777</v>
      </c>
      <c r="E123" s="9">
        <v>233123083</v>
      </c>
      <c r="F123" s="9">
        <f>SUM(F118:F121)</f>
        <v>960698181</v>
      </c>
      <c r="G123" s="9">
        <f>SUM(G118:G121)</f>
        <v>309387194</v>
      </c>
      <c r="H123" s="9">
        <v>1270085375</v>
      </c>
      <c r="I123" s="9">
        <v>1028526383</v>
      </c>
      <c r="J123" s="9">
        <v>87392020</v>
      </c>
      <c r="K123" s="9">
        <v>7570996638</v>
      </c>
    </row>
    <row r="124" spans="1:11" ht="12.75">
      <c r="A124" s="25">
        <v>2000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27" t="s">
        <v>0</v>
      </c>
      <c r="B125" s="28">
        <v>1049024740</v>
      </c>
      <c r="C125" s="28">
        <v>108669742</v>
      </c>
      <c r="D125" s="29">
        <v>1157694481</v>
      </c>
      <c r="E125" s="29">
        <v>45720910</v>
      </c>
      <c r="F125" s="28">
        <v>222059120</v>
      </c>
      <c r="G125" s="28">
        <v>63684598</v>
      </c>
      <c r="H125" s="29">
        <v>285743718</v>
      </c>
      <c r="I125" s="29">
        <v>185833966</v>
      </c>
      <c r="J125" s="29">
        <v>21889284</v>
      </c>
      <c r="K125" s="30">
        <v>1696882360</v>
      </c>
    </row>
    <row r="126" spans="1:11" ht="12.75">
      <c r="A126" s="27" t="s">
        <v>1</v>
      </c>
      <c r="B126" s="28">
        <v>1070195460</v>
      </c>
      <c r="C126" s="28">
        <v>133788059</v>
      </c>
      <c r="D126" s="29">
        <v>1203983520</v>
      </c>
      <c r="E126" s="29">
        <v>58293749</v>
      </c>
      <c r="F126" s="28">
        <v>243240182</v>
      </c>
      <c r="G126" s="28">
        <v>55981567</v>
      </c>
      <c r="H126" s="29">
        <v>299221749</v>
      </c>
      <c r="I126" s="29">
        <v>222994156</v>
      </c>
      <c r="J126" s="29">
        <v>22367838</v>
      </c>
      <c r="K126" s="30">
        <v>1806861011</v>
      </c>
    </row>
    <row r="127" spans="1:11" ht="12.75">
      <c r="A127" s="27" t="s">
        <v>2</v>
      </c>
      <c r="B127" s="28">
        <v>990894099</v>
      </c>
      <c r="C127" s="28">
        <v>124902892</v>
      </c>
      <c r="D127" s="29">
        <v>1115796991</v>
      </c>
      <c r="E127" s="29">
        <v>63337234</v>
      </c>
      <c r="F127" s="28">
        <v>217287336</v>
      </c>
      <c r="G127" s="28">
        <v>64518548</v>
      </c>
      <c r="H127" s="29">
        <v>281805884</v>
      </c>
      <c r="I127" s="29">
        <v>199801401</v>
      </c>
      <c r="J127" s="29">
        <v>25985295</v>
      </c>
      <c r="K127" s="30">
        <v>1686726805</v>
      </c>
    </row>
    <row r="128" spans="1:11" ht="12.75">
      <c r="A128" s="27" t="s">
        <v>3</v>
      </c>
      <c r="B128" s="28">
        <v>1158990355</v>
      </c>
      <c r="C128" s="28">
        <v>165746243</v>
      </c>
      <c r="D128" s="29">
        <v>1324736598</v>
      </c>
      <c r="E128" s="29">
        <v>73641208</v>
      </c>
      <c r="F128" s="28">
        <v>276785210</v>
      </c>
      <c r="G128" s="28">
        <v>101270848</v>
      </c>
      <c r="H128" s="29">
        <v>378056059</v>
      </c>
      <c r="I128" s="29">
        <v>249526076</v>
      </c>
      <c r="J128" s="29">
        <v>31020335</v>
      </c>
      <c r="K128" s="30">
        <v>2056980275</v>
      </c>
    </row>
    <row r="129" spans="1:11" ht="12.75">
      <c r="A129" s="10"/>
      <c r="B129" s="10"/>
      <c r="C129" s="10"/>
      <c r="D129" s="10"/>
      <c r="E129" s="10"/>
      <c r="F129" s="8"/>
      <c r="G129" s="8"/>
      <c r="H129" s="10"/>
      <c r="I129" s="8"/>
      <c r="J129" s="8"/>
      <c r="K129" s="8"/>
    </row>
    <row r="130" spans="1:11" ht="12.75">
      <c r="A130" s="34" t="s">
        <v>12</v>
      </c>
      <c r="B130" s="9">
        <f>SUM(B125:B128)</f>
        <v>4269104654</v>
      </c>
      <c r="C130" s="9">
        <f>SUM(C125:C128)</f>
        <v>533106936</v>
      </c>
      <c r="D130" s="9">
        <v>4802211590</v>
      </c>
      <c r="E130" s="9">
        <v>240993101</v>
      </c>
      <c r="F130" s="9">
        <f>SUM(F125:F128)</f>
        <v>959371848</v>
      </c>
      <c r="G130" s="9">
        <f>SUM(G125:G128)</f>
        <v>285455561</v>
      </c>
      <c r="H130" s="9">
        <v>1244827410</v>
      </c>
      <c r="I130" s="9">
        <v>858155599</v>
      </c>
      <c r="J130" s="9">
        <v>101262752</v>
      </c>
      <c r="K130" s="9">
        <v>7247450452</v>
      </c>
    </row>
    <row r="131" spans="1:11" ht="12.75">
      <c r="A131" s="25">
        <v>1999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27" t="s">
        <v>0</v>
      </c>
      <c r="B132" s="28">
        <v>942617612</v>
      </c>
      <c r="C132" s="28">
        <v>88024396</v>
      </c>
      <c r="D132" s="29">
        <v>1030642008</v>
      </c>
      <c r="E132" s="29">
        <v>42182939</v>
      </c>
      <c r="F132" s="28">
        <v>156161329</v>
      </c>
      <c r="G132" s="28">
        <v>45929545</v>
      </c>
      <c r="H132" s="29">
        <v>202090874</v>
      </c>
      <c r="I132" s="29">
        <v>177094384</v>
      </c>
      <c r="J132" s="29">
        <v>15399677</v>
      </c>
      <c r="K132" s="30">
        <v>1467409882</v>
      </c>
    </row>
    <row r="133" spans="1:11" ht="12.75">
      <c r="A133" s="27" t="s">
        <v>1</v>
      </c>
      <c r="B133" s="28">
        <v>993930295</v>
      </c>
      <c r="C133" s="28">
        <v>103805451</v>
      </c>
      <c r="D133" s="29">
        <v>1097735746</v>
      </c>
      <c r="E133" s="29">
        <v>67333564</v>
      </c>
      <c r="F133" s="28">
        <v>196958354</v>
      </c>
      <c r="G133" s="28">
        <v>61591553</v>
      </c>
      <c r="H133" s="29">
        <v>258549908</v>
      </c>
      <c r="I133" s="29">
        <v>169666025</v>
      </c>
      <c r="J133" s="29">
        <v>19274142</v>
      </c>
      <c r="K133" s="30">
        <v>1612559384</v>
      </c>
    </row>
    <row r="134" spans="1:11" ht="12.75">
      <c r="A134" s="27" t="s">
        <v>2</v>
      </c>
      <c r="B134" s="28">
        <v>917945478</v>
      </c>
      <c r="C134" s="28">
        <v>99657288</v>
      </c>
      <c r="D134" s="29">
        <v>1017602766</v>
      </c>
      <c r="E134" s="29">
        <v>41617276</v>
      </c>
      <c r="F134" s="28">
        <v>178031816</v>
      </c>
      <c r="G134" s="28">
        <v>51873212</v>
      </c>
      <c r="H134" s="29">
        <v>229905027</v>
      </c>
      <c r="I134" s="29">
        <v>157318135</v>
      </c>
      <c r="J134" s="29">
        <v>20284124</v>
      </c>
      <c r="K134" s="30">
        <v>1466727329</v>
      </c>
    </row>
    <row r="135" spans="1:11" ht="12.75">
      <c r="A135" s="27" t="s">
        <v>3</v>
      </c>
      <c r="B135" s="28">
        <v>1055826626</v>
      </c>
      <c r="C135" s="28">
        <v>137282977</v>
      </c>
      <c r="D135" s="29">
        <v>1193109602</v>
      </c>
      <c r="E135" s="29">
        <v>51203661</v>
      </c>
      <c r="F135" s="28">
        <v>210729617</v>
      </c>
      <c r="G135" s="28">
        <v>71359095</v>
      </c>
      <c r="H135" s="29">
        <v>282088712</v>
      </c>
      <c r="I135" s="29">
        <v>207107020</v>
      </c>
      <c r="J135" s="29">
        <v>26209283</v>
      </c>
      <c r="K135" s="30">
        <v>1759718278</v>
      </c>
    </row>
    <row r="136" spans="1:11" ht="12.75">
      <c r="A136" s="10"/>
      <c r="B136" s="10"/>
      <c r="C136" s="10"/>
      <c r="D136" s="10"/>
      <c r="E136" s="10"/>
      <c r="F136" s="8"/>
      <c r="G136" s="8"/>
      <c r="H136" s="10"/>
      <c r="I136" s="8"/>
      <c r="J136" s="8"/>
      <c r="K136" s="8"/>
    </row>
    <row r="137" spans="1:11" ht="12.75">
      <c r="A137" s="34" t="s">
        <v>12</v>
      </c>
      <c r="B137" s="9">
        <f>SUM(B132:B135)</f>
        <v>3910320011</v>
      </c>
      <c r="C137" s="9">
        <f>SUM(C132:C135)</f>
        <v>428770112</v>
      </c>
      <c r="D137" s="9">
        <f>SUM(D132:D135)</f>
        <v>4339090122</v>
      </c>
      <c r="E137" s="9">
        <v>202337440</v>
      </c>
      <c r="F137" s="9">
        <v>741881116</v>
      </c>
      <c r="G137" s="9">
        <v>230753405</v>
      </c>
      <c r="H137" s="9">
        <v>972634521</v>
      </c>
      <c r="I137" s="9">
        <v>711185564</v>
      </c>
      <c r="J137" s="9">
        <v>81167226</v>
      </c>
      <c r="K137" s="9">
        <v>6306414873</v>
      </c>
    </row>
    <row r="138" spans="1:11" ht="12.75">
      <c r="A138" s="32" t="s">
        <v>15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"/>
    </row>
    <row r="139" spans="1:11" ht="12.75">
      <c r="A139" s="32" t="s">
        <v>20</v>
      </c>
      <c r="B139" s="19"/>
      <c r="C139" s="19"/>
      <c r="D139" s="2"/>
      <c r="E139" s="2"/>
      <c r="F139" s="2"/>
      <c r="G139" s="2"/>
      <c r="H139" s="3"/>
      <c r="I139" s="2"/>
      <c r="J139" s="2"/>
      <c r="K139" s="3"/>
    </row>
    <row r="140" spans="1:11" ht="12.75">
      <c r="A140" s="32" t="s">
        <v>14</v>
      </c>
      <c r="B140" s="19"/>
      <c r="C140" s="19"/>
      <c r="D140" s="2"/>
      <c r="E140" s="2"/>
      <c r="F140" s="2"/>
      <c r="G140" s="2"/>
      <c r="H140" s="3"/>
      <c r="I140" s="2"/>
      <c r="J140" s="2"/>
      <c r="K140" s="3"/>
    </row>
  </sheetData>
  <sheetProtection/>
  <mergeCells count="7">
    <mergeCell ref="J3:J4"/>
    <mergeCell ref="K3:K4"/>
    <mergeCell ref="A3:A4"/>
    <mergeCell ref="I3:I4"/>
    <mergeCell ref="F3:H3"/>
    <mergeCell ref="E3:E4"/>
    <mergeCell ref="B3:D3"/>
  </mergeCells>
  <printOptions/>
  <pageMargins left="0.6299212598425197" right="0.1968503937007874" top="0.3937007874015748" bottom="0.5118110236220472" header="0.3937007874015748" footer="0.5118110236220472"/>
  <pageSetup fitToHeight="1" fitToWidth="1" horizontalDpi="600" verticalDpi="600" orientation="landscape" paperSize="9" scale="95" r:id="rId1"/>
  <headerFooter alignWithMargins="0">
    <oddHeader>&amp;R&amp;F</oddHeader>
    <oddFooter>&amp;CComune di Bologna - Dipartimento Programmazione, Settore Statistica</oddFooter>
  </headerFooter>
  <ignoredErrors>
    <ignoredError sqref="B32:K3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Candida Ranalli</cp:lastModifiedBy>
  <cp:lastPrinted>2012-12-17T08:45:19Z</cp:lastPrinted>
  <dcterms:created xsi:type="dcterms:W3CDTF">2000-09-06T10:17:05Z</dcterms:created>
  <dcterms:modified xsi:type="dcterms:W3CDTF">2023-09-12T14:10:10Z</dcterms:modified>
  <cp:category/>
  <cp:version/>
  <cp:contentType/>
  <cp:contentStatus/>
</cp:coreProperties>
</file>