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vola" sheetId="1" r:id="rId1"/>
    <sheet name="Vecchia serie" sheetId="2" r:id="rId2"/>
  </sheets>
  <definedNames>
    <definedName name="_xlnm.Print_Area" localSheetId="0">'Tavola'!$A$1:$P$49</definedName>
    <definedName name="_xlnm.Print_Area" localSheetId="1">'Vecchia serie'!$A$1:$R$41</definedName>
  </definedNames>
  <calcPr fullCalcOnLoad="1"/>
</workbook>
</file>

<file path=xl/sharedStrings.xml><?xml version="1.0" encoding="utf-8"?>
<sst xmlns="http://schemas.openxmlformats.org/spreadsheetml/2006/main" count="118" uniqueCount="95">
  <si>
    <t>(1)</t>
  </si>
  <si>
    <t>Istituti pubblici e autonomi</t>
  </si>
  <si>
    <t xml:space="preserve">Alunni iscritti. Maschi e femmine 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</si>
  <si>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</si>
  <si>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</si>
  <si>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</si>
  <si>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</si>
  <si>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</si>
  <si>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</si>
  <si>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</si>
  <si>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</si>
  <si>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</si>
  <si>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</si>
  <si>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</si>
  <si>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</si>
  <si>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</si>
  <si>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</si>
  <si>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</si>
  <si>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</si>
  <si>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</si>
  <si>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Istituti pubblici (statali e comunali)</t>
  </si>
  <si>
    <t xml:space="preserve">Licei scientifici </t>
  </si>
  <si>
    <t xml:space="preserve">Magistrali </t>
  </si>
  <si>
    <t>Tecnici, commerciali, industriali e per geometri</t>
  </si>
  <si>
    <t>- di cui Tecnici comunali</t>
  </si>
  <si>
    <t>- di cui Tecnico  Industriale Aldini Valeriani</t>
  </si>
  <si>
    <t>- di cui Tecnico  Industriale Aldini Valeriani (c. serali)</t>
  </si>
  <si>
    <t>- di cui Tecnico E. Sirani</t>
  </si>
  <si>
    <t>- di cui Tecnico E. Sirani (c. serali)</t>
  </si>
  <si>
    <t>Profess. per ind.,comm. ed artigianato</t>
  </si>
  <si>
    <t>- di cui Professionali comunali</t>
  </si>
  <si>
    <t>- di cui Professionali per ind.ed artig. Aldini Valeriani</t>
  </si>
  <si>
    <t>- di cui Professionali E. Sirani</t>
  </si>
  <si>
    <t>- di cui Professionali E. Sirani (c.serali)</t>
  </si>
  <si>
    <t>Totali istituti pubblici</t>
  </si>
  <si>
    <t>Istituti autonomi (paritari e legalmente riconosciuti)</t>
  </si>
  <si>
    <t xml:space="preserve">Ginnasi e licei classici </t>
  </si>
  <si>
    <t>Licei linguistici</t>
  </si>
  <si>
    <t xml:space="preserve">Istituti Tecnici  </t>
  </si>
  <si>
    <t>Istituti Professionali</t>
  </si>
  <si>
    <t>Totali istituti autonomi</t>
  </si>
  <si>
    <t>Istituti in complesso</t>
  </si>
  <si>
    <t>(1) Situazione a inizio anno scolastico.</t>
  </si>
  <si>
    <t>2006-07</t>
  </si>
  <si>
    <t xml:space="preserve">Istituto Tecnico Agrario </t>
  </si>
  <si>
    <t>Licei scientifici (3)</t>
  </si>
  <si>
    <t>Liceo artistico - Istituto d'arte</t>
  </si>
  <si>
    <t>Istituto Tecnico Agrario</t>
  </si>
  <si>
    <t>(2) Dall'anno scolastico 2000-2001 l'Istituto  Magistrale Laura Bassi è divenuto Liceo con i seguenti indirizzi: Liceo delle scienze sociali e Liceo Linguistico.</t>
  </si>
  <si>
    <t>Liceo sc. sociali e liceo ling. Laura Bassi (2)</t>
  </si>
  <si>
    <t xml:space="preserve">(2) Dall'a.s. 2006-2007 è disponibile il dato degli alunni frequentanti i licei ad indirizzo linguistico </t>
  </si>
  <si>
    <t xml:space="preserve">  Il biennio del liceo L.Galvani ad indirizzo linguistico-scientifico viene classificato per intero nei</t>
  </si>
  <si>
    <t xml:space="preserve">  scorporato dal totale dei frequentanti i licei scientifici e delle scienze sociali. </t>
  </si>
  <si>
    <t xml:space="preserve">  licei linguistici statali, anche se è frequentato in parte da alunni che nel triennio successivo </t>
  </si>
  <si>
    <t xml:space="preserve">  opteranno per l'indirizzo scientifico.</t>
  </si>
  <si>
    <t xml:space="preserve">  in quanto rilascia diplomi di maturità scientifica.</t>
  </si>
  <si>
    <t>2007-08</t>
  </si>
  <si>
    <t>2008-09</t>
  </si>
  <si>
    <t>- di cui Tecnici comunali (*)</t>
  </si>
  <si>
    <t>- di cui Professionali comunali (*)</t>
  </si>
  <si>
    <t>(*) Con delibera di Giunta PG 268474-2007 a partire dall'A.S. 2008-2009 gli istituti Aldini Valeriani e Sirani sono un istituto  statale.</t>
  </si>
  <si>
    <t>Alunni iscritti. Maschi e femmine</t>
  </si>
  <si>
    <t>dall'anno scolastico 1989-1990 al 2005-2006</t>
  </si>
  <si>
    <t>Scuole secondarie di 2° grado pubbliche e autonome. Alunni iscritti per tipo di Istituto e anno scolastico. Maschi e femmine</t>
  </si>
  <si>
    <t>2009-10</t>
  </si>
  <si>
    <t>2011-12</t>
  </si>
  <si>
    <t>2010-11</t>
  </si>
  <si>
    <t>* Dati provvisori.</t>
  </si>
  <si>
    <t>2012-13</t>
  </si>
  <si>
    <t>2013-14</t>
  </si>
  <si>
    <t>2014-15</t>
  </si>
  <si>
    <t>fino all'a.s. 2012-13 era ricompreso quota parte nelle tre voci, nell'a.s. 13-14 rientra nella voce "Licei pluridisciplinari". Questo spiega le forti variazioni nella serie storica.</t>
  </si>
  <si>
    <t>(5) include anche il liceo musicale e quello socio-economico.</t>
  </si>
  <si>
    <r>
      <t xml:space="preserve">(3) </t>
    </r>
    <r>
      <rPr>
        <sz val="8"/>
        <rFont val="Arial"/>
        <family val="2"/>
      </rPr>
      <t xml:space="preserve">Dall'anno scolastico 2006-2007 il liceo della comunicazione viene compreso nei licei scientifici, </t>
    </r>
  </si>
  <si>
    <r>
      <t xml:space="preserve">Licei della comunicazione </t>
    </r>
    <r>
      <rPr>
        <sz val="10"/>
        <color indexed="10"/>
        <rFont val="Arial"/>
        <family val="2"/>
      </rPr>
      <t xml:space="preserve"> </t>
    </r>
  </si>
  <si>
    <t>2015-16</t>
  </si>
  <si>
    <t xml:space="preserve">(6) per l'a.s. 2015/16 comprende solamente i 1.174 iscritti al Liceo Sabin, dei quali non è giunta la suddivisione nei vari corsi. </t>
  </si>
  <si>
    <t>2016-17</t>
  </si>
  <si>
    <t>Istituti pubblici (7)</t>
  </si>
  <si>
    <t>(7) dall'a.s. 2015/16 vengono computati anche gli alunni iscritti alla succursale del Liceo Da Vinci, la cui sede staccata ricade nel territorio comunale bolognese. Soltanto per l'a.s. 2017/8 è possibile suddividere gli iscritti in questa scuola in base agli indirizzi di studio.</t>
  </si>
  <si>
    <t>2017-18</t>
  </si>
  <si>
    <t>2018-19</t>
  </si>
  <si>
    <t>2019-20</t>
  </si>
  <si>
    <t>(4) Per l'a.s. 2013-2014 non sono disponibili i dati disaggregati per i licei che abbiano al loro interno indirizzi differenti: e.g. il Liceo Galvani, classico, scientifico e linguistico,</t>
  </si>
  <si>
    <t>(1) Situazione a inizio anno scolastico. Per gli aa.ss. 2018/9 e 2019/20 i dati sono a inizio marzo. Non è stato possibile scorporare i dati per tipo di corso, per cui gli iscritti a Licei che hanno al loro interno più tipi di corso sono computati come iscritti a "liceo pluridisciplinare".</t>
  </si>
  <si>
    <t>Per i primi due anni gli studenti in questione sono dunque computati come iscritti a un "liceo pluridisciplinare". Per gli aa.ss. 2018/9 e 2019/20 non abbiamo a disposizione il dato degli iscritti.</t>
  </si>
  <si>
    <t>Ginnasi e licei classici (4) (1)</t>
  </si>
  <si>
    <t>Licei scientifici (4) (1)</t>
  </si>
  <si>
    <t>Licei scienze sociali (4) (5) (1)</t>
  </si>
  <si>
    <t>Licei linguistici (2) (4) (1)</t>
  </si>
  <si>
    <t>Licei pluridisciplinari (4) (6) (7) (1)</t>
  </si>
  <si>
    <t>2020-21</t>
  </si>
  <si>
    <t>2021-22</t>
  </si>
  <si>
    <t>2022-23</t>
  </si>
  <si>
    <t>dall'anno scolastico 2006-2007 al 2022-2023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</si>
</sst>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"/>
  </numFmts>
  <fonts count="51">
    <font>
      <sz val="10"/>
      <name val="Arial"/>
      <family val="0"/>
    </font>
    <font>
      <b/>
      <sz val="11"/>
      <name val="Helvetica-Narrow"/>
      <family val="0"/>
    </font>
    <font>
      <sz val="9"/>
      <color indexed="8"/>
      <name val="Helvetica-Narrow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9"/>
      <name val="Helvetica-Narrow"/>
      <family val="2"/>
    </font>
    <font>
      <sz val="8"/>
      <name val="Helvetica-Narrow"/>
      <family val="0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 applyNumberFormat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8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169" fontId="3" fillId="0" borderId="0" xfId="45" applyFont="1" applyAlignment="1">
      <alignment/>
    </xf>
    <xf numFmtId="169" fontId="5" fillId="0" borderId="0" xfId="45" applyFont="1" applyAlignment="1">
      <alignment/>
    </xf>
    <xf numFmtId="169" fontId="0" fillId="0" borderId="0" xfId="0" applyNumberForma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69" fontId="0" fillId="0" borderId="0" xfId="45" applyFont="1" applyAlignment="1">
      <alignment/>
    </xf>
    <xf numFmtId="0" fontId="0" fillId="0" borderId="0" xfId="0" applyAlignment="1">
      <alignment horizontal="left" vertical="center"/>
    </xf>
    <xf numFmtId="169" fontId="5" fillId="0" borderId="10" xfId="45" applyFont="1" applyBorder="1" applyAlignment="1">
      <alignment/>
    </xf>
    <xf numFmtId="3" fontId="5" fillId="0" borderId="0" xfId="0" applyNumberFormat="1" applyFont="1" applyBorder="1" applyAlignment="1">
      <alignment/>
    </xf>
    <xf numFmtId="169" fontId="0" fillId="0" borderId="0" xfId="45" applyFont="1" applyAlignment="1" quotePrefix="1">
      <alignment horizontal="right"/>
    </xf>
    <xf numFmtId="178" fontId="8" fillId="0" borderId="0" xfId="42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1" fontId="9" fillId="0" borderId="0" xfId="42" applyNumberFormat="1" applyFont="1" applyBorder="1" applyAlignment="1" applyProtection="1" quotePrefix="1">
      <alignment/>
      <protection locked="0"/>
    </xf>
    <xf numFmtId="178" fontId="8" fillId="0" borderId="10" xfId="42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178" fontId="12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 quotePrefix="1">
      <alignment horizontal="left" indent="1"/>
      <protection/>
    </xf>
    <xf numFmtId="0" fontId="13" fillId="0" borderId="0" xfId="0" applyFont="1" applyFill="1" applyAlignment="1" applyProtection="1" quotePrefix="1">
      <alignment horizontal="left" indent="2"/>
      <protection/>
    </xf>
    <xf numFmtId="0" fontId="10" fillId="0" borderId="0" xfId="0" applyFont="1" applyFill="1" applyAlignment="1" applyProtection="1">
      <alignment horizontal="left"/>
      <protection/>
    </xf>
    <xf numFmtId="169" fontId="0" fillId="0" borderId="0" xfId="45" applyFont="1" applyAlignment="1">
      <alignment horizontal="right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1" fontId="15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0" fillId="0" borderId="0" xfId="0" applyFont="1" applyBorder="1" applyAlignment="1">
      <alignment/>
    </xf>
    <xf numFmtId="1" fontId="9" fillId="0" borderId="0" xfId="42" applyNumberFormat="1" applyFont="1" applyBorder="1" applyAlignment="1" applyProtection="1" quotePrefix="1">
      <alignment horizontal="center" vertical="center"/>
      <protection locked="0"/>
    </xf>
    <xf numFmtId="1" fontId="9" fillId="0" borderId="10" xfId="42" applyNumberFormat="1" applyFont="1" applyFill="1" applyBorder="1" applyAlignment="1" applyProtection="1" quotePrefix="1">
      <alignment horizontal="left" vertical="center"/>
      <protection locked="0"/>
    </xf>
    <xf numFmtId="1" fontId="9" fillId="0" borderId="10" xfId="42" applyNumberFormat="1" applyFont="1" applyBorder="1" applyAlignment="1" applyProtection="1" quotePrefix="1">
      <alignment/>
      <protection locked="0"/>
    </xf>
    <xf numFmtId="3" fontId="0" fillId="0" borderId="0" xfId="0" applyNumberFormat="1" applyFont="1" applyAlignment="1">
      <alignment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 applyProtection="1">
      <alignment horizontal="right"/>
      <protection locked="0"/>
    </xf>
    <xf numFmtId="169" fontId="0" fillId="0" borderId="0" xfId="45" applyFont="1" applyFill="1" applyAlignment="1">
      <alignment/>
    </xf>
    <xf numFmtId="169" fontId="3" fillId="0" borderId="0" xfId="45" applyFont="1" applyFill="1" applyAlignment="1">
      <alignment/>
    </xf>
    <xf numFmtId="178" fontId="11" fillId="0" borderId="0" xfId="0" applyNumberFormat="1" applyFont="1" applyFill="1" applyBorder="1" applyAlignment="1" applyProtection="1">
      <alignment horizontal="center"/>
      <protection locked="0"/>
    </xf>
    <xf numFmtId="178" fontId="12" fillId="0" borderId="11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90" zoomScaleNormal="90" zoomScalePageLayoutView="0" workbookViewId="0" topLeftCell="A1">
      <selection activeCell="T7" sqref="T7"/>
    </sheetView>
  </sheetViews>
  <sheetFormatPr defaultColWidth="9.140625" defaultRowHeight="12.75"/>
  <cols>
    <col min="1" max="1" width="64.421875" style="0" customWidth="1"/>
    <col min="10" max="10" width="10.00390625" style="0" bestFit="1" customWidth="1"/>
    <col min="11" max="15" width="10.00390625" style="0" customWidth="1"/>
  </cols>
  <sheetData>
    <row r="1" spans="1:17" ht="30" customHeight="1">
      <c r="A1" s="22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 t="s">
        <v>0</v>
      </c>
      <c r="Q1" s="24"/>
    </row>
    <row r="2" spans="1:18" ht="15">
      <c r="A2" s="25" t="s">
        <v>94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2.75">
      <c r="A3" s="27" t="s">
        <v>1</v>
      </c>
      <c r="B3" s="27"/>
      <c r="C3" s="52" t="s">
        <v>61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>
      <c r="A4" s="26"/>
      <c r="B4" s="28" t="s">
        <v>93</v>
      </c>
      <c r="C4" s="28" t="s">
        <v>92</v>
      </c>
      <c r="D4" s="28" t="s">
        <v>91</v>
      </c>
      <c r="E4" s="28" t="s">
        <v>82</v>
      </c>
      <c r="F4" s="28" t="s">
        <v>81</v>
      </c>
      <c r="G4" s="28" t="s">
        <v>80</v>
      </c>
      <c r="H4" s="28" t="s">
        <v>77</v>
      </c>
      <c r="I4" s="28" t="s">
        <v>75</v>
      </c>
      <c r="J4" s="28" t="s">
        <v>70</v>
      </c>
      <c r="K4" s="28" t="s">
        <v>69</v>
      </c>
      <c r="L4" s="28" t="s">
        <v>68</v>
      </c>
      <c r="M4" s="28" t="s">
        <v>65</v>
      </c>
      <c r="N4" s="28" t="s">
        <v>66</v>
      </c>
      <c r="O4" s="28" t="s">
        <v>64</v>
      </c>
      <c r="P4" s="28" t="s">
        <v>57</v>
      </c>
      <c r="Q4" s="28" t="s">
        <v>56</v>
      </c>
      <c r="R4" s="28" t="s">
        <v>43</v>
      </c>
    </row>
    <row r="5" spans="1:18" ht="12.75">
      <c r="A5" s="27" t="s">
        <v>78</v>
      </c>
      <c r="B5" s="50"/>
      <c r="C5" s="5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2.75">
      <c r="A6" s="29" t="s">
        <v>86</v>
      </c>
      <c r="B6" s="50">
        <v>1269</v>
      </c>
      <c r="C6" s="50">
        <v>1289</v>
      </c>
      <c r="D6" s="50">
        <v>1318</v>
      </c>
      <c r="E6" s="50">
        <v>1232</v>
      </c>
      <c r="F6" s="50">
        <v>1163</v>
      </c>
      <c r="G6" s="50">
        <v>1629</v>
      </c>
      <c r="H6" s="50">
        <v>1419</v>
      </c>
      <c r="I6" s="17">
        <v>1352</v>
      </c>
      <c r="J6" s="17">
        <v>1449</v>
      </c>
      <c r="K6" s="17">
        <v>968</v>
      </c>
      <c r="L6" s="17">
        <v>1460</v>
      </c>
      <c r="M6" s="17">
        <v>1461</v>
      </c>
      <c r="N6" s="17">
        <v>1492</v>
      </c>
      <c r="O6" s="17">
        <v>1521</v>
      </c>
      <c r="P6" s="17">
        <v>1568</v>
      </c>
      <c r="Q6" s="17">
        <f>576+1072</f>
        <v>1648</v>
      </c>
      <c r="R6" s="17">
        <v>1701</v>
      </c>
    </row>
    <row r="7" spans="1:18" ht="12.75">
      <c r="A7" s="29" t="s">
        <v>87</v>
      </c>
      <c r="B7" s="50">
        <v>1319</v>
      </c>
      <c r="C7" s="50">
        <v>1385</v>
      </c>
      <c r="D7" s="50">
        <v>1417</v>
      </c>
      <c r="E7" s="50">
        <v>1429</v>
      </c>
      <c r="F7" s="50">
        <v>1414</v>
      </c>
      <c r="G7" s="50">
        <v>5606</v>
      </c>
      <c r="H7" s="50">
        <v>5307</v>
      </c>
      <c r="I7" s="17">
        <v>5113</v>
      </c>
      <c r="J7" s="17">
        <v>5113</v>
      </c>
      <c r="K7" s="17">
        <v>2456</v>
      </c>
      <c r="L7" s="17">
        <v>4477</v>
      </c>
      <c r="M7" s="17">
        <v>4357</v>
      </c>
      <c r="N7" s="17">
        <v>4398</v>
      </c>
      <c r="O7" s="17">
        <v>4188</v>
      </c>
      <c r="P7" s="17">
        <v>4181</v>
      </c>
      <c r="Q7" s="17">
        <f>713+1325+44+296+1357+410</f>
        <v>4145</v>
      </c>
      <c r="R7" s="17">
        <v>4182</v>
      </c>
    </row>
    <row r="8" spans="1:18" ht="12.75">
      <c r="A8" s="29" t="s">
        <v>46</v>
      </c>
      <c r="B8" s="50">
        <v>1566</v>
      </c>
      <c r="C8" s="50">
        <v>1426</v>
      </c>
      <c r="D8" s="50">
        <v>1252</v>
      </c>
      <c r="E8" s="50">
        <v>1214</v>
      </c>
      <c r="F8" s="50">
        <v>1240</v>
      </c>
      <c r="G8" s="50">
        <v>1249</v>
      </c>
      <c r="H8" s="50">
        <v>1237</v>
      </c>
      <c r="I8" s="17">
        <v>1204</v>
      </c>
      <c r="J8" s="17">
        <v>1162</v>
      </c>
      <c r="K8" s="21">
        <v>1096</v>
      </c>
      <c r="L8" s="17">
        <v>1047</v>
      </c>
      <c r="M8" s="17">
        <v>1001</v>
      </c>
      <c r="N8" s="17">
        <v>1034</v>
      </c>
      <c r="O8" s="17">
        <v>992</v>
      </c>
      <c r="P8" s="17">
        <v>1010</v>
      </c>
      <c r="Q8" s="17">
        <v>1062</v>
      </c>
      <c r="R8" s="17">
        <v>1011</v>
      </c>
    </row>
    <row r="9" spans="1:18" ht="12.75">
      <c r="A9" s="30" t="s">
        <v>88</v>
      </c>
      <c r="B9" s="50">
        <v>0</v>
      </c>
      <c r="C9" s="50">
        <v>0</v>
      </c>
      <c r="D9" s="50">
        <v>0</v>
      </c>
      <c r="E9" s="50"/>
      <c r="F9" s="50"/>
      <c r="G9" s="50">
        <v>1554</v>
      </c>
      <c r="H9" s="50">
        <v>1368</v>
      </c>
      <c r="I9" s="17">
        <v>724</v>
      </c>
      <c r="J9" s="17">
        <v>1302</v>
      </c>
      <c r="K9" s="10"/>
      <c r="L9" s="17">
        <v>1173</v>
      </c>
      <c r="M9" s="17">
        <v>986</v>
      </c>
      <c r="N9" s="17">
        <v>984</v>
      </c>
      <c r="O9" s="17">
        <v>887</v>
      </c>
      <c r="P9" s="17">
        <v>826</v>
      </c>
      <c r="Q9" s="17">
        <f>255+166+400</f>
        <v>821</v>
      </c>
      <c r="R9" s="17">
        <v>846</v>
      </c>
    </row>
    <row r="10" spans="1:18" ht="12.75">
      <c r="A10" s="30" t="s">
        <v>89</v>
      </c>
      <c r="B10" s="50">
        <v>0</v>
      </c>
      <c r="C10" s="50">
        <v>0</v>
      </c>
      <c r="D10" s="50">
        <v>0</v>
      </c>
      <c r="E10" s="50"/>
      <c r="F10" s="50"/>
      <c r="G10" s="50">
        <v>1841</v>
      </c>
      <c r="H10" s="50">
        <v>1872</v>
      </c>
      <c r="I10" s="17">
        <v>1280</v>
      </c>
      <c r="J10" s="17">
        <v>1542</v>
      </c>
      <c r="K10" s="10"/>
      <c r="L10" s="17">
        <v>1394</v>
      </c>
      <c r="M10" s="17">
        <v>1345</v>
      </c>
      <c r="N10" s="17">
        <v>1445</v>
      </c>
      <c r="O10" s="17">
        <v>1325</v>
      </c>
      <c r="P10" s="17">
        <v>1193</v>
      </c>
      <c r="Q10" s="17">
        <f>247+183+383+298</f>
        <v>1111</v>
      </c>
      <c r="R10" s="17">
        <v>1039</v>
      </c>
    </row>
    <row r="11" spans="1:18" ht="12.75">
      <c r="A11" s="30" t="s">
        <v>90</v>
      </c>
      <c r="B11" s="50">
        <v>7816</v>
      </c>
      <c r="C11" s="50">
        <v>7783</v>
      </c>
      <c r="D11" s="50">
        <v>7855</v>
      </c>
      <c r="E11" s="50">
        <v>7603</v>
      </c>
      <c r="F11" s="50">
        <v>7696</v>
      </c>
      <c r="G11" s="50"/>
      <c r="H11" s="50">
        <v>581</v>
      </c>
      <c r="I11" s="17">
        <v>1780</v>
      </c>
      <c r="K11" s="17">
        <v>5308</v>
      </c>
      <c r="L11" s="10"/>
      <c r="M11" s="10"/>
      <c r="N11" s="10"/>
      <c r="O11" s="10"/>
      <c r="P11" s="10"/>
      <c r="Q11" s="10"/>
      <c r="R11" s="10"/>
    </row>
    <row r="12" spans="1:18" ht="12.75">
      <c r="A12" s="29" t="s">
        <v>47</v>
      </c>
      <c r="B12" s="50">
        <v>464</v>
      </c>
      <c r="C12" s="50">
        <v>456</v>
      </c>
      <c r="D12" s="50">
        <v>507</v>
      </c>
      <c r="E12" s="50">
        <v>504</v>
      </c>
      <c r="F12" s="50">
        <v>527</v>
      </c>
      <c r="G12" s="50">
        <v>525</v>
      </c>
      <c r="H12" s="50">
        <v>523</v>
      </c>
      <c r="I12" s="17">
        <v>503</v>
      </c>
      <c r="J12" s="17">
        <v>462</v>
      </c>
      <c r="K12" s="17">
        <v>419</v>
      </c>
      <c r="L12" s="17">
        <v>410</v>
      </c>
      <c r="M12" s="17">
        <v>374</v>
      </c>
      <c r="N12" s="17">
        <v>349</v>
      </c>
      <c r="O12" s="17">
        <v>315</v>
      </c>
      <c r="P12" s="17">
        <v>295</v>
      </c>
      <c r="Q12" s="17">
        <v>293</v>
      </c>
      <c r="R12" s="17">
        <v>275</v>
      </c>
    </row>
    <row r="13" spans="1:18" ht="12.75" customHeight="1">
      <c r="A13" s="29" t="s">
        <v>23</v>
      </c>
      <c r="B13" s="50">
        <v>5203</v>
      </c>
      <c r="C13" s="50">
        <v>5488</v>
      </c>
      <c r="D13" s="50">
        <v>5558</v>
      </c>
      <c r="E13" s="50">
        <v>5297</v>
      </c>
      <c r="F13" s="50">
        <v>5001</v>
      </c>
      <c r="G13" s="50">
        <v>5024</v>
      </c>
      <c r="H13" s="50">
        <v>5017</v>
      </c>
      <c r="I13" s="17">
        <v>4727</v>
      </c>
      <c r="J13" s="17">
        <v>4521</v>
      </c>
      <c r="K13" s="17">
        <v>4370</v>
      </c>
      <c r="L13" s="17">
        <v>4281</v>
      </c>
      <c r="M13" s="17">
        <v>4033</v>
      </c>
      <c r="N13" s="17">
        <v>4063</v>
      </c>
      <c r="O13" s="17">
        <v>4082</v>
      </c>
      <c r="P13" s="17">
        <v>4096</v>
      </c>
      <c r="Q13" s="17">
        <v>4162</v>
      </c>
      <c r="R13" s="17">
        <v>4082</v>
      </c>
    </row>
    <row r="14" spans="1:18" ht="12.75" customHeight="1">
      <c r="A14" s="31" t="s">
        <v>58</v>
      </c>
      <c r="B14" s="51"/>
      <c r="C14" s="51"/>
      <c r="D14" s="51"/>
      <c r="E14" s="51"/>
      <c r="F14" s="51"/>
      <c r="G14" s="51"/>
      <c r="H14" s="51"/>
      <c r="I14" s="10"/>
      <c r="J14" s="10"/>
      <c r="K14" s="10"/>
      <c r="L14" s="10"/>
      <c r="M14" s="10"/>
      <c r="N14" s="10"/>
      <c r="O14" s="10"/>
      <c r="P14" s="10"/>
      <c r="Q14" s="10">
        <f>SUM(Q15:Q17)</f>
        <v>1136</v>
      </c>
      <c r="R14" s="10">
        <f>+R15+R16+R17</f>
        <v>1199</v>
      </c>
    </row>
    <row r="15" spans="1:18" ht="12.75">
      <c r="A15" s="32" t="s">
        <v>25</v>
      </c>
      <c r="B15" s="51"/>
      <c r="C15" s="51"/>
      <c r="D15" s="51"/>
      <c r="E15" s="51"/>
      <c r="F15" s="51"/>
      <c r="G15" s="51"/>
      <c r="H15" s="51"/>
      <c r="I15" s="10"/>
      <c r="J15" s="10"/>
      <c r="K15" s="10"/>
      <c r="L15" s="10"/>
      <c r="M15" s="10"/>
      <c r="N15" s="10"/>
      <c r="O15" s="10"/>
      <c r="P15" s="10"/>
      <c r="Q15" s="10">
        <v>887</v>
      </c>
      <c r="R15" s="10">
        <v>937</v>
      </c>
    </row>
    <row r="16" spans="1:18" ht="12.75">
      <c r="A16" s="32" t="s">
        <v>26</v>
      </c>
      <c r="B16" s="51"/>
      <c r="C16" s="51"/>
      <c r="D16" s="51"/>
      <c r="E16" s="51"/>
      <c r="F16" s="51"/>
      <c r="G16" s="51"/>
      <c r="H16" s="51"/>
      <c r="I16" s="10"/>
      <c r="J16" s="10"/>
      <c r="K16" s="10"/>
      <c r="L16" s="10"/>
      <c r="M16" s="10"/>
      <c r="N16" s="10"/>
      <c r="O16" s="10"/>
      <c r="P16" s="10"/>
      <c r="Q16" s="10">
        <v>142</v>
      </c>
      <c r="R16" s="10">
        <v>137</v>
      </c>
    </row>
    <row r="17" spans="1:18" ht="12.75">
      <c r="A17" s="32" t="s">
        <v>28</v>
      </c>
      <c r="B17" s="51"/>
      <c r="C17" s="51"/>
      <c r="D17" s="51"/>
      <c r="E17" s="51"/>
      <c r="F17" s="51"/>
      <c r="G17" s="51"/>
      <c r="H17" s="51"/>
      <c r="I17" s="10"/>
      <c r="J17" s="10"/>
      <c r="K17" s="10"/>
      <c r="L17" s="10"/>
      <c r="M17" s="10"/>
      <c r="N17" s="10"/>
      <c r="O17" s="10"/>
      <c r="P17" s="10"/>
      <c r="Q17" s="10">
        <v>107</v>
      </c>
      <c r="R17" s="10">
        <v>125</v>
      </c>
    </row>
    <row r="18" spans="1:18" ht="12.75">
      <c r="A18" s="29" t="s">
        <v>29</v>
      </c>
      <c r="B18" s="50">
        <v>2824</v>
      </c>
      <c r="C18" s="50">
        <v>2801</v>
      </c>
      <c r="D18" s="50">
        <v>2715</v>
      </c>
      <c r="E18" s="50">
        <v>2685</v>
      </c>
      <c r="F18" s="50">
        <v>2561</v>
      </c>
      <c r="G18" s="50">
        <v>2608</v>
      </c>
      <c r="H18" s="50">
        <v>2757</v>
      </c>
      <c r="I18" s="17">
        <v>2852</v>
      </c>
      <c r="J18" s="17">
        <v>2925</v>
      </c>
      <c r="K18" s="17">
        <v>2868</v>
      </c>
      <c r="L18" s="17">
        <v>2857</v>
      </c>
      <c r="M18" s="17">
        <v>2741</v>
      </c>
      <c r="N18" s="17">
        <v>2841</v>
      </c>
      <c r="O18" s="17">
        <v>2785</v>
      </c>
      <c r="P18" s="17">
        <v>2660</v>
      </c>
      <c r="Q18" s="17">
        <v>2586</v>
      </c>
      <c r="R18" s="17">
        <v>2588</v>
      </c>
    </row>
    <row r="19" spans="1:18" ht="12.75">
      <c r="A19" s="31" t="s">
        <v>59</v>
      </c>
      <c r="B19" s="51"/>
      <c r="C19" s="51"/>
      <c r="D19" s="51"/>
      <c r="E19" s="51"/>
      <c r="F19" s="51"/>
      <c r="G19" s="51"/>
      <c r="H19" s="51"/>
      <c r="I19" s="10"/>
      <c r="J19" s="10"/>
      <c r="K19" s="10"/>
      <c r="L19" s="10"/>
      <c r="M19" s="10"/>
      <c r="N19" s="10"/>
      <c r="O19" s="10"/>
      <c r="P19" s="10"/>
      <c r="Q19" s="10">
        <f>SUM(Q20:Q22)</f>
        <v>511</v>
      </c>
      <c r="R19" s="10">
        <f>+R20+R21+R22</f>
        <v>540</v>
      </c>
    </row>
    <row r="20" spans="1:18" ht="12.75">
      <c r="A20" s="32" t="s">
        <v>31</v>
      </c>
      <c r="B20" s="51"/>
      <c r="C20" s="51"/>
      <c r="D20" s="51"/>
      <c r="E20" s="51"/>
      <c r="F20" s="51"/>
      <c r="G20" s="51"/>
      <c r="H20" s="51"/>
      <c r="I20" s="10"/>
      <c r="J20" s="10"/>
      <c r="K20" s="10"/>
      <c r="L20" s="10"/>
      <c r="M20" s="10"/>
      <c r="N20" s="10"/>
      <c r="O20" s="10"/>
      <c r="P20" s="10"/>
      <c r="Q20" s="10">
        <v>175</v>
      </c>
      <c r="R20" s="10">
        <v>182</v>
      </c>
    </row>
    <row r="21" spans="1:18" ht="12.75">
      <c r="A21" s="32" t="s">
        <v>32</v>
      </c>
      <c r="B21" s="51"/>
      <c r="C21" s="51"/>
      <c r="D21" s="51"/>
      <c r="E21" s="51"/>
      <c r="F21" s="51"/>
      <c r="G21" s="51"/>
      <c r="H21" s="51"/>
      <c r="I21" s="10"/>
      <c r="J21" s="10"/>
      <c r="K21" s="10"/>
      <c r="L21" s="10"/>
      <c r="M21" s="10"/>
      <c r="N21" s="10"/>
      <c r="O21" s="10"/>
      <c r="P21" s="10"/>
      <c r="Q21" s="10">
        <v>259</v>
      </c>
      <c r="R21" s="10">
        <v>269</v>
      </c>
    </row>
    <row r="22" spans="1:18" ht="12.75">
      <c r="A22" s="32" t="s">
        <v>33</v>
      </c>
      <c r="B22" s="51"/>
      <c r="C22" s="51"/>
      <c r="D22" s="51"/>
      <c r="E22" s="51"/>
      <c r="F22" s="51"/>
      <c r="G22" s="51"/>
      <c r="H22" s="51"/>
      <c r="I22" s="10"/>
      <c r="J22" s="10"/>
      <c r="K22" s="10"/>
      <c r="L22" s="10"/>
      <c r="M22" s="10"/>
      <c r="N22" s="10"/>
      <c r="O22" s="10"/>
      <c r="P22" s="10"/>
      <c r="Q22" s="10">
        <v>77</v>
      </c>
      <c r="R22" s="10">
        <v>89</v>
      </c>
    </row>
    <row r="23" spans="1:18" ht="12.75">
      <c r="A23" s="33" t="s">
        <v>34</v>
      </c>
      <c r="B23" s="11">
        <f aca="true" t="shared" si="0" ref="B23:K23">+B6+B7+B8+B9+B10+B12+B13+B18+B11</f>
        <v>20461</v>
      </c>
      <c r="C23" s="11">
        <f t="shared" si="0"/>
        <v>20628</v>
      </c>
      <c r="D23" s="11">
        <f t="shared" si="0"/>
        <v>20622</v>
      </c>
      <c r="E23" s="11">
        <f t="shared" si="0"/>
        <v>19964</v>
      </c>
      <c r="F23" s="11">
        <f t="shared" si="0"/>
        <v>19602</v>
      </c>
      <c r="G23" s="11">
        <f t="shared" si="0"/>
        <v>20036</v>
      </c>
      <c r="H23" s="11">
        <f t="shared" si="0"/>
        <v>20081</v>
      </c>
      <c r="I23" s="11">
        <f t="shared" si="0"/>
        <v>19535</v>
      </c>
      <c r="J23" s="11">
        <f t="shared" si="0"/>
        <v>18476</v>
      </c>
      <c r="K23" s="11">
        <f t="shared" si="0"/>
        <v>17485</v>
      </c>
      <c r="L23" s="11">
        <f aca="true" t="shared" si="1" ref="L23:R23">+L6+L7+L8+L9+L10+L12+L13+L18</f>
        <v>17099</v>
      </c>
      <c r="M23" s="11">
        <f t="shared" si="1"/>
        <v>16298</v>
      </c>
      <c r="N23" s="11">
        <f t="shared" si="1"/>
        <v>16606</v>
      </c>
      <c r="O23" s="11">
        <f t="shared" si="1"/>
        <v>16095</v>
      </c>
      <c r="P23" s="11">
        <f t="shared" si="1"/>
        <v>15829</v>
      </c>
      <c r="Q23" s="11">
        <f t="shared" si="1"/>
        <v>15828</v>
      </c>
      <c r="R23" s="11">
        <f t="shared" si="1"/>
        <v>15724</v>
      </c>
    </row>
    <row r="24" spans="1:18" ht="17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7"/>
    </row>
    <row r="25" spans="1:18" ht="12.75">
      <c r="A25" s="6" t="s">
        <v>35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7"/>
    </row>
    <row r="26" spans="1:18" ht="12.75">
      <c r="A26" s="29" t="s">
        <v>36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19</v>
      </c>
      <c r="H26" s="34">
        <v>43</v>
      </c>
      <c r="I26" s="34">
        <v>76</v>
      </c>
      <c r="J26" s="34">
        <v>92</v>
      </c>
      <c r="K26" s="34">
        <v>114</v>
      </c>
      <c r="L26" s="34">
        <v>115</v>
      </c>
      <c r="M26" s="34">
        <v>158</v>
      </c>
      <c r="N26" s="34">
        <v>159</v>
      </c>
      <c r="O26" s="34">
        <v>169</v>
      </c>
      <c r="P26" s="34">
        <v>175</v>
      </c>
      <c r="Q26" s="34">
        <v>155</v>
      </c>
      <c r="R26" s="34">
        <v>148</v>
      </c>
    </row>
    <row r="27" spans="1:18" ht="12.75">
      <c r="A27" s="29" t="s">
        <v>45</v>
      </c>
      <c r="B27" s="34">
        <v>1271</v>
      </c>
      <c r="C27" s="34">
        <v>1157</v>
      </c>
      <c r="D27" s="34">
        <v>1066</v>
      </c>
      <c r="E27" s="34">
        <v>1017</v>
      </c>
      <c r="F27" s="34">
        <v>922</v>
      </c>
      <c r="G27" s="34">
        <v>758</v>
      </c>
      <c r="H27" s="34">
        <v>781</v>
      </c>
      <c r="I27" s="34">
        <v>863</v>
      </c>
      <c r="J27" s="34">
        <v>992</v>
      </c>
      <c r="K27" s="34">
        <v>824</v>
      </c>
      <c r="L27" s="34">
        <v>918</v>
      </c>
      <c r="M27" s="34">
        <v>991</v>
      </c>
      <c r="N27" s="34">
        <v>935</v>
      </c>
      <c r="O27" s="34">
        <v>906</v>
      </c>
      <c r="P27" s="34">
        <v>888</v>
      </c>
      <c r="Q27" s="34">
        <v>830</v>
      </c>
      <c r="R27" s="34">
        <v>753</v>
      </c>
    </row>
    <row r="28" spans="1:18" ht="12.75">
      <c r="A28" s="29" t="s">
        <v>37</v>
      </c>
      <c r="B28" s="34">
        <v>330</v>
      </c>
      <c r="C28" s="34">
        <v>362</v>
      </c>
      <c r="D28" s="34">
        <v>349</v>
      </c>
      <c r="E28" s="34">
        <v>328</v>
      </c>
      <c r="F28" s="34">
        <v>319</v>
      </c>
      <c r="G28" s="34">
        <v>295</v>
      </c>
      <c r="H28" s="34">
        <v>315</v>
      </c>
      <c r="I28" s="34">
        <v>325</v>
      </c>
      <c r="J28" s="34">
        <v>238</v>
      </c>
      <c r="K28" s="34">
        <v>384</v>
      </c>
      <c r="L28" s="34">
        <v>364</v>
      </c>
      <c r="M28" s="34">
        <v>289</v>
      </c>
      <c r="N28" s="34">
        <v>353</v>
      </c>
      <c r="O28" s="34">
        <v>336</v>
      </c>
      <c r="P28" s="34">
        <v>333</v>
      </c>
      <c r="Q28" s="34">
        <v>287</v>
      </c>
      <c r="R28" s="34">
        <v>267</v>
      </c>
    </row>
    <row r="29" spans="1:18" ht="12.75">
      <c r="A29" s="29" t="s">
        <v>38</v>
      </c>
      <c r="B29" s="34">
        <v>217</v>
      </c>
      <c r="C29" s="34">
        <v>198</v>
      </c>
      <c r="D29" s="34">
        <v>188</v>
      </c>
      <c r="E29" s="34">
        <v>185</v>
      </c>
      <c r="F29" s="34">
        <v>183</v>
      </c>
      <c r="G29" s="34">
        <v>158</v>
      </c>
      <c r="H29" s="34">
        <v>132</v>
      </c>
      <c r="I29" s="34">
        <v>104</v>
      </c>
      <c r="J29" s="34">
        <v>81</v>
      </c>
      <c r="K29" s="34">
        <v>70</v>
      </c>
      <c r="L29" s="34">
        <v>67</v>
      </c>
      <c r="M29" s="34">
        <v>158</v>
      </c>
      <c r="N29" s="34">
        <v>104</v>
      </c>
      <c r="O29" s="34">
        <v>129</v>
      </c>
      <c r="P29" s="34">
        <v>120</v>
      </c>
      <c r="Q29" s="34">
        <v>133</v>
      </c>
      <c r="R29" s="34">
        <v>141</v>
      </c>
    </row>
    <row r="30" spans="1:18" ht="12.75">
      <c r="A30" s="29" t="s">
        <v>39</v>
      </c>
      <c r="B30" s="34">
        <v>267</v>
      </c>
      <c r="C30" s="34">
        <v>278</v>
      </c>
      <c r="D30" s="34">
        <v>266</v>
      </c>
      <c r="E30" s="34">
        <v>260</v>
      </c>
      <c r="F30" s="34">
        <v>257</v>
      </c>
      <c r="G30" s="34">
        <v>268</v>
      </c>
      <c r="H30" s="34">
        <v>260</v>
      </c>
      <c r="I30" s="34">
        <v>265</v>
      </c>
      <c r="J30" s="34">
        <v>281</v>
      </c>
      <c r="K30" s="34">
        <v>283</v>
      </c>
      <c r="L30" s="34">
        <v>284</v>
      </c>
      <c r="M30" s="34">
        <v>288</v>
      </c>
      <c r="N30" s="34">
        <v>293</v>
      </c>
      <c r="O30" s="34">
        <v>274</v>
      </c>
      <c r="P30" s="34">
        <v>272</v>
      </c>
      <c r="Q30" s="34">
        <v>267</v>
      </c>
      <c r="R30" s="34">
        <v>259</v>
      </c>
    </row>
    <row r="31" spans="1:18" ht="12.75">
      <c r="A31" s="33" t="s">
        <v>40</v>
      </c>
      <c r="B31" s="11">
        <f aca="true" t="shared" si="2" ref="B31:Q31">SUM(B26:B30)</f>
        <v>2085</v>
      </c>
      <c r="C31" s="11">
        <f t="shared" si="2"/>
        <v>1995</v>
      </c>
      <c r="D31" s="11">
        <f t="shared" si="2"/>
        <v>1869</v>
      </c>
      <c r="E31" s="11">
        <f t="shared" si="2"/>
        <v>1790</v>
      </c>
      <c r="F31" s="11">
        <f t="shared" si="2"/>
        <v>1681</v>
      </c>
      <c r="G31" s="11">
        <f t="shared" si="2"/>
        <v>1498</v>
      </c>
      <c r="H31" s="11">
        <f t="shared" si="2"/>
        <v>1531</v>
      </c>
      <c r="I31" s="11">
        <f t="shared" si="2"/>
        <v>1633</v>
      </c>
      <c r="J31" s="11">
        <f t="shared" si="2"/>
        <v>1684</v>
      </c>
      <c r="K31" s="11">
        <f t="shared" si="2"/>
        <v>1675</v>
      </c>
      <c r="L31" s="11">
        <f t="shared" si="2"/>
        <v>1748</v>
      </c>
      <c r="M31" s="11">
        <f t="shared" si="2"/>
        <v>1884</v>
      </c>
      <c r="N31" s="11">
        <f t="shared" si="2"/>
        <v>1844</v>
      </c>
      <c r="O31" s="11">
        <f t="shared" si="2"/>
        <v>1814</v>
      </c>
      <c r="P31" s="11">
        <f t="shared" si="2"/>
        <v>1788</v>
      </c>
      <c r="Q31" s="11">
        <f t="shared" si="2"/>
        <v>1672</v>
      </c>
      <c r="R31" s="11">
        <v>1568</v>
      </c>
    </row>
    <row r="32" spans="1:18" ht="17.25" customHeight="1">
      <c r="A32" s="3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7" t="s">
        <v>41</v>
      </c>
      <c r="B33" s="19">
        <f aca="true" t="shared" si="3" ref="B33:Q33">+B23+B31</f>
        <v>22546</v>
      </c>
      <c r="C33" s="19">
        <f t="shared" si="3"/>
        <v>22623</v>
      </c>
      <c r="D33" s="19">
        <f t="shared" si="3"/>
        <v>22491</v>
      </c>
      <c r="E33" s="19">
        <f t="shared" si="3"/>
        <v>21754</v>
      </c>
      <c r="F33" s="19">
        <f t="shared" si="3"/>
        <v>21283</v>
      </c>
      <c r="G33" s="19">
        <f t="shared" si="3"/>
        <v>21534</v>
      </c>
      <c r="H33" s="19">
        <f t="shared" si="3"/>
        <v>21612</v>
      </c>
      <c r="I33" s="19">
        <f t="shared" si="3"/>
        <v>21168</v>
      </c>
      <c r="J33" s="19">
        <f t="shared" si="3"/>
        <v>20160</v>
      </c>
      <c r="K33" s="19">
        <f t="shared" si="3"/>
        <v>19160</v>
      </c>
      <c r="L33" s="19">
        <f t="shared" si="3"/>
        <v>18847</v>
      </c>
      <c r="M33" s="19">
        <f t="shared" si="3"/>
        <v>18182</v>
      </c>
      <c r="N33" s="19">
        <f t="shared" si="3"/>
        <v>18450</v>
      </c>
      <c r="O33" s="19">
        <f t="shared" si="3"/>
        <v>17909</v>
      </c>
      <c r="P33" s="19">
        <f t="shared" si="3"/>
        <v>17617</v>
      </c>
      <c r="Q33" s="19">
        <f t="shared" si="3"/>
        <v>17500</v>
      </c>
      <c r="R33" s="19">
        <v>17292</v>
      </c>
    </row>
    <row r="34" spans="1:17" ht="12.75">
      <c r="A34" s="35" t="s">
        <v>67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2.75">
      <c r="A35" s="36" t="s">
        <v>84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35" t="s">
        <v>50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35" t="s">
        <v>52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35" t="s">
        <v>51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5" t="s">
        <v>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35" t="s">
        <v>54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37" t="s">
        <v>73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38" t="s">
        <v>55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39" t="s">
        <v>83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39" t="s">
        <v>71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2.75">
      <c r="A45" s="39" t="s">
        <v>72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2.75">
      <c r="A46" s="39" t="s">
        <v>76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2.75">
      <c r="A47" s="39" t="s">
        <v>79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2.75">
      <c r="A48" s="39" t="s">
        <v>85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2.75">
      <c r="A49" s="38" t="s">
        <v>60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ht="12.75">
      <c r="A50" s="15"/>
    </row>
    <row r="51" ht="12.75">
      <c r="A51" s="9"/>
    </row>
  </sheetData>
  <sheetProtection/>
  <mergeCells count="1">
    <mergeCell ref="C3:R3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&amp;R&amp;9 400060.xls</oddHeader>
    <oddFooter>&amp;L&amp;9Comune di Bologna - Settore Programmazione, Controlli e Statistica</oddFooter>
  </headerFooter>
  <ignoredErrors>
    <ignoredError sqref="P1" numberStoredAsText="1"/>
    <ignoredError sqref="Q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64.421875" style="0" customWidth="1"/>
  </cols>
  <sheetData>
    <row r="1" spans="1:18" ht="30" customHeight="1">
      <c r="A1" s="22" t="s">
        <v>63</v>
      </c>
      <c r="B1" s="40"/>
      <c r="C1" s="40"/>
      <c r="D1" s="41" t="s">
        <v>0</v>
      </c>
      <c r="E1" s="24"/>
      <c r="F1" s="23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">
      <c r="A2" s="25" t="s">
        <v>62</v>
      </c>
      <c r="B2" s="26"/>
      <c r="C2" s="26"/>
      <c r="D2" s="42"/>
      <c r="E2" s="4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40" ht="12.75">
      <c r="A3" s="27" t="s">
        <v>1</v>
      </c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"/>
      <c r="T3" s="1"/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18" ht="12.75">
      <c r="A4" s="26"/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8" t="s">
        <v>12</v>
      </c>
      <c r="L4" s="28" t="s">
        <v>13</v>
      </c>
      <c r="M4" s="28" t="s">
        <v>14</v>
      </c>
      <c r="N4" s="28" t="s">
        <v>15</v>
      </c>
      <c r="O4" s="28" t="s">
        <v>16</v>
      </c>
      <c r="P4" s="28" t="s">
        <v>17</v>
      </c>
      <c r="Q4" s="28" t="s">
        <v>18</v>
      </c>
      <c r="R4" s="28" t="s">
        <v>19</v>
      </c>
    </row>
    <row r="5" spans="1:18" ht="12.75">
      <c r="A5" s="27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2.75">
      <c r="A6" s="29" t="s">
        <v>36</v>
      </c>
      <c r="B6" s="44">
        <v>1533</v>
      </c>
      <c r="C6" s="44">
        <v>1470</v>
      </c>
      <c r="D6" s="44">
        <v>1432</v>
      </c>
      <c r="E6" s="44">
        <v>1418</v>
      </c>
      <c r="F6" s="44">
        <v>1482</v>
      </c>
      <c r="G6" s="44">
        <v>1472</v>
      </c>
      <c r="H6" s="44">
        <v>1461</v>
      </c>
      <c r="I6" s="44">
        <v>1561</v>
      </c>
      <c r="J6" s="44">
        <v>1546</v>
      </c>
      <c r="K6" s="44">
        <v>1539</v>
      </c>
      <c r="L6" s="44">
        <v>1613</v>
      </c>
      <c r="M6" s="44">
        <v>1667</v>
      </c>
      <c r="N6" s="44">
        <v>1670</v>
      </c>
      <c r="O6" s="44">
        <v>1801</v>
      </c>
      <c r="P6" s="44">
        <v>1935</v>
      </c>
      <c r="Q6" s="44">
        <v>2000</v>
      </c>
      <c r="R6" s="44">
        <v>2065</v>
      </c>
    </row>
    <row r="7" spans="1:18" ht="12.75">
      <c r="A7" s="29" t="s">
        <v>21</v>
      </c>
      <c r="B7" s="44">
        <v>4688</v>
      </c>
      <c r="C7" s="44">
        <v>4634</v>
      </c>
      <c r="D7" s="44">
        <v>4509</v>
      </c>
      <c r="E7" s="44">
        <v>4369</v>
      </c>
      <c r="F7" s="44">
        <v>4264</v>
      </c>
      <c r="G7" s="44">
        <v>4148</v>
      </c>
      <c r="H7" s="44">
        <v>4093</v>
      </c>
      <c r="I7" s="44">
        <v>4036</v>
      </c>
      <c r="J7" s="44">
        <v>3940</v>
      </c>
      <c r="K7" s="44">
        <v>3901</v>
      </c>
      <c r="L7" s="44">
        <v>3572</v>
      </c>
      <c r="M7" s="44">
        <v>3810</v>
      </c>
      <c r="N7" s="44">
        <v>3876</v>
      </c>
      <c r="O7" s="44">
        <v>3980</v>
      </c>
      <c r="P7" s="44">
        <v>4097</v>
      </c>
      <c r="Q7" s="44">
        <v>4314</v>
      </c>
      <c r="R7" s="44">
        <v>4491</v>
      </c>
    </row>
    <row r="8" spans="1:18" ht="12.75">
      <c r="A8" s="29" t="s">
        <v>46</v>
      </c>
      <c r="B8" s="44">
        <v>987</v>
      </c>
      <c r="C8" s="44">
        <v>940</v>
      </c>
      <c r="D8" s="44">
        <v>869</v>
      </c>
      <c r="E8" s="44">
        <v>806</v>
      </c>
      <c r="F8" s="44">
        <v>763</v>
      </c>
      <c r="G8" s="44">
        <v>740</v>
      </c>
      <c r="H8" s="44">
        <v>754</v>
      </c>
      <c r="I8" s="44">
        <v>757</v>
      </c>
      <c r="J8" s="44">
        <v>745</v>
      </c>
      <c r="K8" s="44">
        <v>703</v>
      </c>
      <c r="L8" s="44">
        <v>709</v>
      </c>
      <c r="M8" s="44">
        <v>687</v>
      </c>
      <c r="N8" s="44">
        <v>712</v>
      </c>
      <c r="O8" s="44">
        <v>763</v>
      </c>
      <c r="P8" s="44">
        <v>833</v>
      </c>
      <c r="Q8" s="44">
        <v>897</v>
      </c>
      <c r="R8" s="44">
        <v>963</v>
      </c>
    </row>
    <row r="9" spans="1:18" ht="12.75">
      <c r="A9" s="29" t="s">
        <v>22</v>
      </c>
      <c r="B9" s="44">
        <v>778</v>
      </c>
      <c r="C9" s="44">
        <v>620</v>
      </c>
      <c r="D9" s="44">
        <v>566</v>
      </c>
      <c r="E9" s="44">
        <v>551</v>
      </c>
      <c r="F9" s="44">
        <v>604</v>
      </c>
      <c r="G9" s="44">
        <v>650</v>
      </c>
      <c r="H9" s="44">
        <v>677</v>
      </c>
      <c r="I9" s="44">
        <v>737</v>
      </c>
      <c r="J9" s="44">
        <v>751</v>
      </c>
      <c r="K9" s="44">
        <v>831</v>
      </c>
      <c r="L9" s="44">
        <v>900</v>
      </c>
      <c r="M9" s="44"/>
      <c r="N9" s="44"/>
      <c r="O9" s="44"/>
      <c r="P9" s="44"/>
      <c r="Q9" s="44"/>
      <c r="R9" s="44"/>
    </row>
    <row r="10" spans="1:18" ht="12.75">
      <c r="A10" s="30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>
        <v>1030</v>
      </c>
      <c r="N10" s="44">
        <v>1191</v>
      </c>
      <c r="O10" s="44">
        <v>1217</v>
      </c>
      <c r="P10" s="44">
        <v>1201</v>
      </c>
      <c r="Q10" s="44">
        <v>1138</v>
      </c>
      <c r="R10" s="44">
        <v>1018</v>
      </c>
    </row>
    <row r="11" spans="1:18" ht="12.75">
      <c r="A11" s="29" t="s">
        <v>44</v>
      </c>
      <c r="B11" s="44">
        <v>569</v>
      </c>
      <c r="C11" s="44">
        <v>506</v>
      </c>
      <c r="D11" s="44">
        <v>454</v>
      </c>
      <c r="E11" s="44">
        <v>401</v>
      </c>
      <c r="F11" s="44">
        <v>349</v>
      </c>
      <c r="G11" s="44">
        <v>276</v>
      </c>
      <c r="H11" s="44">
        <v>267</v>
      </c>
      <c r="I11" s="44">
        <v>246</v>
      </c>
      <c r="J11" s="44">
        <v>242</v>
      </c>
      <c r="K11" s="44">
        <v>261</v>
      </c>
      <c r="L11" s="44">
        <v>251</v>
      </c>
      <c r="M11" s="44">
        <v>248</v>
      </c>
      <c r="N11" s="44">
        <v>220</v>
      </c>
      <c r="O11" s="44">
        <v>221</v>
      </c>
      <c r="P11" s="44">
        <v>228</v>
      </c>
      <c r="Q11" s="44">
        <v>246</v>
      </c>
      <c r="R11" s="44">
        <v>258</v>
      </c>
    </row>
    <row r="12" spans="1:18" ht="12.75" customHeight="1">
      <c r="A12" s="29" t="s">
        <v>23</v>
      </c>
      <c r="B12" s="44">
        <v>10335</v>
      </c>
      <c r="C12" s="44">
        <v>9714</v>
      </c>
      <c r="D12" s="44">
        <v>8931</v>
      </c>
      <c r="E12" s="44">
        <v>8156</v>
      </c>
      <c r="F12" s="44">
        <v>7139</v>
      </c>
      <c r="G12" s="44">
        <v>6441</v>
      </c>
      <c r="H12" s="44">
        <v>5825</v>
      </c>
      <c r="I12" s="44">
        <v>5423</v>
      </c>
      <c r="J12" s="44">
        <v>5086</v>
      </c>
      <c r="K12" s="44">
        <v>4743</v>
      </c>
      <c r="L12" s="44">
        <v>4606</v>
      </c>
      <c r="M12" s="44">
        <v>4514</v>
      </c>
      <c r="N12" s="44">
        <v>4359</v>
      </c>
      <c r="O12" s="44">
        <v>4217</v>
      </c>
      <c r="P12" s="44">
        <v>4149</v>
      </c>
      <c r="Q12" s="44">
        <v>4144</v>
      </c>
      <c r="R12" s="44">
        <v>4093</v>
      </c>
    </row>
    <row r="13" spans="1:18" ht="12.75" customHeight="1">
      <c r="A13" s="31" t="s">
        <v>24</v>
      </c>
      <c r="B13" s="3">
        <v>2728</v>
      </c>
      <c r="C13" s="3">
        <v>2676</v>
      </c>
      <c r="D13" s="3">
        <v>2551</v>
      </c>
      <c r="E13" s="3">
        <v>2369</v>
      </c>
      <c r="F13" s="3">
        <v>2137</v>
      </c>
      <c r="G13" s="3">
        <v>1984</v>
      </c>
      <c r="H13" s="3">
        <v>1829</v>
      </c>
      <c r="I13" s="3">
        <v>1814</v>
      </c>
      <c r="J13" s="3">
        <v>1715</v>
      </c>
      <c r="K13" s="3">
        <v>1552</v>
      </c>
      <c r="L13" s="3">
        <v>1534</v>
      </c>
      <c r="M13" s="3">
        <v>1413</v>
      </c>
      <c r="N13" s="3">
        <v>1372</v>
      </c>
      <c r="O13" s="3">
        <v>1346</v>
      </c>
      <c r="P13" s="3">
        <v>1337</v>
      </c>
      <c r="Q13" s="3">
        <v>1329</v>
      </c>
      <c r="R13" s="4">
        <v>1301</v>
      </c>
    </row>
    <row r="14" spans="1:18" ht="12.75">
      <c r="A14" s="32" t="s">
        <v>25</v>
      </c>
      <c r="B14" s="3">
        <v>1732</v>
      </c>
      <c r="C14" s="3">
        <v>1674</v>
      </c>
      <c r="D14" s="3">
        <v>1541</v>
      </c>
      <c r="E14" s="3">
        <v>1432</v>
      </c>
      <c r="F14" s="3">
        <v>1279</v>
      </c>
      <c r="G14" s="3">
        <v>1167</v>
      </c>
      <c r="H14" s="3">
        <v>1059</v>
      </c>
      <c r="I14" s="3">
        <v>1038</v>
      </c>
      <c r="J14" s="3">
        <v>1076</v>
      </c>
      <c r="K14" s="3">
        <v>1100</v>
      </c>
      <c r="L14" s="3">
        <v>1161</v>
      </c>
      <c r="M14" s="3">
        <v>1121</v>
      </c>
      <c r="N14" s="3">
        <v>1129</v>
      </c>
      <c r="O14" s="3">
        <v>1107</v>
      </c>
      <c r="P14" s="3">
        <v>1070</v>
      </c>
      <c r="Q14" s="3">
        <v>1031</v>
      </c>
      <c r="R14" s="3">
        <v>986</v>
      </c>
    </row>
    <row r="15" spans="1:19" ht="12.75">
      <c r="A15" s="32" t="s">
        <v>26</v>
      </c>
      <c r="B15" s="3">
        <v>201</v>
      </c>
      <c r="C15" s="3">
        <v>211</v>
      </c>
      <c r="D15" s="3">
        <v>237</v>
      </c>
      <c r="E15" s="3">
        <v>213</v>
      </c>
      <c r="F15" s="3">
        <v>197</v>
      </c>
      <c r="G15" s="3">
        <v>178</v>
      </c>
      <c r="H15" s="3">
        <v>180</v>
      </c>
      <c r="I15" s="3">
        <v>202</v>
      </c>
      <c r="J15" s="3">
        <v>203</v>
      </c>
      <c r="K15" s="3">
        <v>160</v>
      </c>
      <c r="L15" s="3">
        <v>175</v>
      </c>
      <c r="M15" s="3">
        <v>148</v>
      </c>
      <c r="N15" s="3">
        <v>164</v>
      </c>
      <c r="O15" s="3">
        <v>172</v>
      </c>
      <c r="P15" s="3">
        <v>170</v>
      </c>
      <c r="Q15" s="3">
        <v>174</v>
      </c>
      <c r="R15" s="3">
        <v>178</v>
      </c>
      <c r="S15" s="14"/>
    </row>
    <row r="16" spans="1:18" ht="12.75">
      <c r="A16" s="32" t="s">
        <v>27</v>
      </c>
      <c r="B16" s="3">
        <v>460</v>
      </c>
      <c r="C16" s="3">
        <v>452</v>
      </c>
      <c r="D16" s="3">
        <v>426</v>
      </c>
      <c r="E16" s="3">
        <v>420</v>
      </c>
      <c r="F16" s="3">
        <v>402</v>
      </c>
      <c r="G16" s="3">
        <v>370</v>
      </c>
      <c r="H16" s="3">
        <v>374</v>
      </c>
      <c r="I16" s="3">
        <v>356</v>
      </c>
      <c r="J16" s="3">
        <v>261</v>
      </c>
      <c r="K16" s="3">
        <v>160</v>
      </c>
      <c r="L16" s="3">
        <v>101</v>
      </c>
      <c r="M16" s="3">
        <v>47</v>
      </c>
      <c r="N16" s="3">
        <v>15</v>
      </c>
      <c r="O16" s="3"/>
      <c r="P16" s="3"/>
      <c r="Q16" s="3"/>
      <c r="R16" s="3"/>
    </row>
    <row r="17" spans="1:18" ht="12.75">
      <c r="A17" s="32" t="s">
        <v>28</v>
      </c>
      <c r="B17" s="3">
        <v>335</v>
      </c>
      <c r="C17" s="3">
        <v>339</v>
      </c>
      <c r="D17" s="3">
        <v>347</v>
      </c>
      <c r="E17" s="3">
        <v>304</v>
      </c>
      <c r="F17" s="3">
        <v>259</v>
      </c>
      <c r="G17" s="3">
        <v>269</v>
      </c>
      <c r="H17" s="3">
        <v>216</v>
      </c>
      <c r="I17" s="3">
        <v>218</v>
      </c>
      <c r="J17" s="3">
        <v>175</v>
      </c>
      <c r="K17" s="3">
        <v>132</v>
      </c>
      <c r="L17" s="3">
        <v>97</v>
      </c>
      <c r="M17" s="3">
        <v>97</v>
      </c>
      <c r="N17" s="3">
        <v>64</v>
      </c>
      <c r="O17" s="3">
        <v>67</v>
      </c>
      <c r="P17" s="3">
        <v>97</v>
      </c>
      <c r="Q17" s="3">
        <v>124</v>
      </c>
      <c r="R17" s="3">
        <v>137</v>
      </c>
    </row>
    <row r="18" spans="1:18" ht="12.75">
      <c r="A18" s="29" t="s">
        <v>29</v>
      </c>
      <c r="B18" s="44">
        <v>5217</v>
      </c>
      <c r="C18" s="44">
        <v>4853</v>
      </c>
      <c r="D18" s="44">
        <v>4585</v>
      </c>
      <c r="E18" s="44">
        <v>4223</v>
      </c>
      <c r="F18" s="44">
        <v>3904</v>
      </c>
      <c r="G18" s="44">
        <v>3603</v>
      </c>
      <c r="H18" s="44">
        <v>3348</v>
      </c>
      <c r="I18" s="44">
        <v>3162</v>
      </c>
      <c r="J18" s="44">
        <v>2944</v>
      </c>
      <c r="K18" s="44">
        <v>2748</v>
      </c>
      <c r="L18" s="44">
        <v>2676</v>
      </c>
      <c r="M18" s="44">
        <v>2559</v>
      </c>
      <c r="N18" s="44">
        <v>2545</v>
      </c>
      <c r="O18" s="44">
        <v>2390</v>
      </c>
      <c r="P18" s="44">
        <v>2354</v>
      </c>
      <c r="Q18" s="44">
        <v>2426</v>
      </c>
      <c r="R18" s="44">
        <v>2527</v>
      </c>
    </row>
    <row r="19" spans="1:19" ht="14.25">
      <c r="A19" s="31" t="s">
        <v>30</v>
      </c>
      <c r="B19" s="3">
        <v>1254</v>
      </c>
      <c r="C19" s="3">
        <v>1207</v>
      </c>
      <c r="D19" s="3">
        <v>1173</v>
      </c>
      <c r="E19" s="3">
        <v>1033</v>
      </c>
      <c r="F19" s="3">
        <v>1023</v>
      </c>
      <c r="G19" s="3">
        <v>1029</v>
      </c>
      <c r="H19" s="3">
        <v>1044</v>
      </c>
      <c r="I19" s="3">
        <v>1027</v>
      </c>
      <c r="J19" s="3">
        <v>961</v>
      </c>
      <c r="K19" s="3">
        <v>853</v>
      </c>
      <c r="L19" s="3">
        <v>804</v>
      </c>
      <c r="M19" s="3">
        <v>785</v>
      </c>
      <c r="N19" s="3">
        <v>748</v>
      </c>
      <c r="O19" s="3">
        <v>710</v>
      </c>
      <c r="P19" s="3">
        <v>626</v>
      </c>
      <c r="Q19" s="3">
        <v>618</v>
      </c>
      <c r="R19" s="4">
        <v>581</v>
      </c>
      <c r="S19" s="12"/>
    </row>
    <row r="20" spans="1:18" ht="12.75">
      <c r="A20" s="32" t="s">
        <v>31</v>
      </c>
      <c r="B20" s="3">
        <v>717</v>
      </c>
      <c r="C20" s="3">
        <v>689</v>
      </c>
      <c r="D20" s="3">
        <v>645</v>
      </c>
      <c r="E20" s="3">
        <v>522</v>
      </c>
      <c r="F20" s="3">
        <v>474</v>
      </c>
      <c r="G20" s="3">
        <v>438</v>
      </c>
      <c r="H20" s="3">
        <v>398</v>
      </c>
      <c r="I20" s="3">
        <v>363</v>
      </c>
      <c r="J20" s="3">
        <v>339</v>
      </c>
      <c r="K20" s="3">
        <v>277</v>
      </c>
      <c r="L20" s="3">
        <v>272</v>
      </c>
      <c r="M20" s="3">
        <v>292</v>
      </c>
      <c r="N20" s="3">
        <v>285</v>
      </c>
      <c r="O20" s="3">
        <v>275</v>
      </c>
      <c r="P20" s="3">
        <v>248</v>
      </c>
      <c r="Q20" s="3">
        <v>239</v>
      </c>
      <c r="R20" s="3">
        <v>208</v>
      </c>
    </row>
    <row r="21" spans="1:18" ht="12.75">
      <c r="A21" s="32" t="s">
        <v>32</v>
      </c>
      <c r="B21" s="3">
        <v>537</v>
      </c>
      <c r="C21" s="3">
        <v>518</v>
      </c>
      <c r="D21" s="3">
        <v>528</v>
      </c>
      <c r="E21" s="3">
        <v>511</v>
      </c>
      <c r="F21" s="3">
        <v>549</v>
      </c>
      <c r="G21" s="3">
        <v>591</v>
      </c>
      <c r="H21" s="3">
        <v>646</v>
      </c>
      <c r="I21" s="3">
        <v>664</v>
      </c>
      <c r="J21" s="3">
        <v>622</v>
      </c>
      <c r="K21" s="3">
        <v>496</v>
      </c>
      <c r="L21" s="3">
        <v>465</v>
      </c>
      <c r="M21" s="3">
        <v>416</v>
      </c>
      <c r="N21" s="3">
        <v>381</v>
      </c>
      <c r="O21" s="3">
        <v>349</v>
      </c>
      <c r="P21" s="3">
        <v>299</v>
      </c>
      <c r="Q21" s="3">
        <v>300</v>
      </c>
      <c r="R21" s="3">
        <v>291</v>
      </c>
    </row>
    <row r="22" spans="1:18" ht="12.75">
      <c r="A22" s="32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>
        <v>80</v>
      </c>
      <c r="L22" s="3">
        <v>67</v>
      </c>
      <c r="M22" s="3">
        <v>77</v>
      </c>
      <c r="N22" s="3">
        <v>82</v>
      </c>
      <c r="O22" s="3">
        <v>86</v>
      </c>
      <c r="P22" s="3">
        <v>79</v>
      </c>
      <c r="Q22" s="3">
        <v>79</v>
      </c>
      <c r="R22" s="3">
        <v>82</v>
      </c>
    </row>
    <row r="23" spans="1:19" ht="12.75">
      <c r="A23" s="33" t="s">
        <v>34</v>
      </c>
      <c r="B23" s="5">
        <v>24107</v>
      </c>
      <c r="C23" s="5">
        <v>22737</v>
      </c>
      <c r="D23" s="5">
        <v>21346</v>
      </c>
      <c r="E23" s="5">
        <v>19924</v>
      </c>
      <c r="F23" s="5">
        <v>18505</v>
      </c>
      <c r="G23" s="5">
        <v>17330</v>
      </c>
      <c r="H23" s="5">
        <v>16425</v>
      </c>
      <c r="I23" s="5">
        <v>15922</v>
      </c>
      <c r="J23" s="5">
        <v>15254</v>
      </c>
      <c r="K23" s="5">
        <v>14726</v>
      </c>
      <c r="L23" s="5">
        <v>14327</v>
      </c>
      <c r="M23" s="5">
        <v>14515</v>
      </c>
      <c r="N23" s="5">
        <v>14573</v>
      </c>
      <c r="O23" s="5">
        <v>14589</v>
      </c>
      <c r="P23" s="5">
        <v>14797</v>
      </c>
      <c r="Q23" s="5">
        <v>15165</v>
      </c>
      <c r="R23" s="5">
        <v>15415</v>
      </c>
      <c r="S23" s="14"/>
    </row>
    <row r="24" spans="1:19" ht="17.25" customHeight="1">
      <c r="A24" s="2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23"/>
      <c r="S24" s="14"/>
    </row>
    <row r="25" spans="1:19" ht="12.75">
      <c r="A25" s="6" t="s">
        <v>35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23"/>
      <c r="S25" s="14"/>
    </row>
    <row r="26" spans="1:19" ht="12.75">
      <c r="A26" s="29" t="s">
        <v>36</v>
      </c>
      <c r="B26" s="46">
        <v>317</v>
      </c>
      <c r="C26" s="46">
        <v>312</v>
      </c>
      <c r="D26" s="47">
        <v>315</v>
      </c>
      <c r="E26" s="47">
        <v>309</v>
      </c>
      <c r="F26" s="47">
        <v>291</v>
      </c>
      <c r="G26" s="47">
        <v>291</v>
      </c>
      <c r="H26" s="47">
        <v>262</v>
      </c>
      <c r="I26" s="47">
        <v>219</v>
      </c>
      <c r="J26" s="47">
        <v>205</v>
      </c>
      <c r="K26" s="47">
        <v>204</v>
      </c>
      <c r="L26" s="47">
        <v>172</v>
      </c>
      <c r="M26" s="47">
        <v>155</v>
      </c>
      <c r="N26" s="47">
        <v>139</v>
      </c>
      <c r="O26" s="47">
        <v>137</v>
      </c>
      <c r="P26" s="47">
        <v>110</v>
      </c>
      <c r="Q26" s="47">
        <v>117</v>
      </c>
      <c r="R26" s="44">
        <v>129</v>
      </c>
      <c r="S26" s="14"/>
    </row>
    <row r="27" spans="1:19" ht="12.75">
      <c r="A27" s="29" t="s">
        <v>21</v>
      </c>
      <c r="B27" s="46">
        <v>771</v>
      </c>
      <c r="C27" s="46">
        <v>680</v>
      </c>
      <c r="D27" s="47">
        <v>617</v>
      </c>
      <c r="E27" s="47">
        <v>578</v>
      </c>
      <c r="F27" s="47">
        <v>531</v>
      </c>
      <c r="G27" s="47">
        <v>604</v>
      </c>
      <c r="H27" s="47">
        <v>464</v>
      </c>
      <c r="I27" s="47">
        <v>391</v>
      </c>
      <c r="J27" s="47">
        <v>374</v>
      </c>
      <c r="K27" s="47">
        <v>356</v>
      </c>
      <c r="L27" s="47">
        <v>314</v>
      </c>
      <c r="M27" s="47">
        <v>297</v>
      </c>
      <c r="N27" s="47">
        <v>356</v>
      </c>
      <c r="O27" s="47">
        <v>403</v>
      </c>
      <c r="P27" s="47">
        <v>401</v>
      </c>
      <c r="Q27" s="47">
        <v>456</v>
      </c>
      <c r="R27" s="44">
        <v>486</v>
      </c>
      <c r="S27" s="14"/>
    </row>
    <row r="28" spans="1:19" ht="12.75">
      <c r="A28" s="29" t="s">
        <v>37</v>
      </c>
      <c r="B28" s="46">
        <v>647</v>
      </c>
      <c r="C28" s="46">
        <v>629</v>
      </c>
      <c r="D28" s="47">
        <v>589</v>
      </c>
      <c r="E28" s="47">
        <v>512</v>
      </c>
      <c r="F28" s="47">
        <v>433</v>
      </c>
      <c r="G28" s="47">
        <v>265</v>
      </c>
      <c r="H28" s="47">
        <v>313</v>
      </c>
      <c r="I28" s="47">
        <v>304</v>
      </c>
      <c r="J28" s="47">
        <v>254</v>
      </c>
      <c r="K28" s="47">
        <v>232</v>
      </c>
      <c r="L28" s="47">
        <v>223</v>
      </c>
      <c r="M28" s="47">
        <v>227</v>
      </c>
      <c r="N28" s="47">
        <v>277</v>
      </c>
      <c r="O28" s="47">
        <v>268</v>
      </c>
      <c r="P28" s="47">
        <v>251</v>
      </c>
      <c r="Q28" s="47">
        <v>242</v>
      </c>
      <c r="R28" s="44">
        <v>266</v>
      </c>
      <c r="S28" s="14"/>
    </row>
    <row r="29" spans="1:19" ht="12.75">
      <c r="A29" s="29" t="s">
        <v>22</v>
      </c>
      <c r="B29" s="46">
        <v>221</v>
      </c>
      <c r="C29" s="46">
        <v>195</v>
      </c>
      <c r="D29" s="47">
        <v>143</v>
      </c>
      <c r="E29" s="47">
        <v>107</v>
      </c>
      <c r="F29" s="47">
        <v>85</v>
      </c>
      <c r="G29" s="47">
        <v>86</v>
      </c>
      <c r="H29" s="47">
        <v>102</v>
      </c>
      <c r="I29" s="47">
        <v>82</v>
      </c>
      <c r="J29" s="47">
        <v>81</v>
      </c>
      <c r="K29" s="47">
        <v>93</v>
      </c>
      <c r="L29" s="47">
        <v>107</v>
      </c>
      <c r="M29" s="16"/>
      <c r="N29" s="16"/>
      <c r="O29" s="16"/>
      <c r="P29" s="16"/>
      <c r="Q29" s="16"/>
      <c r="R29" s="16"/>
      <c r="S29" s="14"/>
    </row>
    <row r="30" spans="1:19" ht="12.75">
      <c r="A30" s="30" t="s">
        <v>74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7">
        <v>120</v>
      </c>
      <c r="N30" s="47">
        <v>139</v>
      </c>
      <c r="O30" s="47">
        <v>153</v>
      </c>
      <c r="P30" s="47">
        <v>168</v>
      </c>
      <c r="Q30" s="47">
        <v>191</v>
      </c>
      <c r="R30" s="44">
        <v>201</v>
      </c>
      <c r="S30" s="14"/>
    </row>
    <row r="31" spans="1:19" ht="12.75">
      <c r="A31" s="29" t="s">
        <v>38</v>
      </c>
      <c r="B31" s="46">
        <v>500</v>
      </c>
      <c r="C31" s="46">
        <v>595</v>
      </c>
      <c r="D31" s="47">
        <v>619</v>
      </c>
      <c r="E31" s="47">
        <v>630</v>
      </c>
      <c r="F31" s="47">
        <v>606</v>
      </c>
      <c r="G31" s="47">
        <v>585</v>
      </c>
      <c r="H31" s="47">
        <v>504</v>
      </c>
      <c r="I31" s="47">
        <v>493</v>
      </c>
      <c r="J31" s="47">
        <v>396</v>
      </c>
      <c r="K31" s="47">
        <v>372</v>
      </c>
      <c r="L31" s="47">
        <v>340</v>
      </c>
      <c r="M31" s="47">
        <v>343</v>
      </c>
      <c r="N31" s="47">
        <v>293</v>
      </c>
      <c r="O31" s="47">
        <v>249</v>
      </c>
      <c r="P31" s="47">
        <v>205</v>
      </c>
      <c r="Q31" s="47">
        <v>175</v>
      </c>
      <c r="R31" s="44">
        <v>137</v>
      </c>
      <c r="S31" s="14"/>
    </row>
    <row r="32" spans="1:19" ht="12.75">
      <c r="A32" s="29" t="s">
        <v>39</v>
      </c>
      <c r="B32" s="46">
        <v>461</v>
      </c>
      <c r="C32" s="46">
        <v>447</v>
      </c>
      <c r="D32" s="47">
        <v>437</v>
      </c>
      <c r="E32" s="47">
        <v>415</v>
      </c>
      <c r="F32" s="47">
        <v>371</v>
      </c>
      <c r="G32" s="47">
        <v>381</v>
      </c>
      <c r="H32" s="47">
        <v>346</v>
      </c>
      <c r="I32" s="47">
        <v>379</v>
      </c>
      <c r="J32" s="47">
        <v>371</v>
      </c>
      <c r="K32" s="47">
        <v>346</v>
      </c>
      <c r="L32" s="47">
        <v>324</v>
      </c>
      <c r="M32" s="47">
        <v>300</v>
      </c>
      <c r="N32" s="47">
        <v>241</v>
      </c>
      <c r="O32" s="47">
        <v>256</v>
      </c>
      <c r="P32" s="47">
        <v>245</v>
      </c>
      <c r="Q32" s="47">
        <v>249</v>
      </c>
      <c r="R32" s="44">
        <v>238</v>
      </c>
      <c r="S32" s="14"/>
    </row>
    <row r="33" spans="1:19" ht="12.75">
      <c r="A33" s="33" t="s">
        <v>40</v>
      </c>
      <c r="B33" s="49">
        <v>2917</v>
      </c>
      <c r="C33" s="49">
        <v>2858</v>
      </c>
      <c r="D33" s="49">
        <v>2720</v>
      </c>
      <c r="E33" s="49">
        <v>2551</v>
      </c>
      <c r="F33" s="49">
        <v>2317</v>
      </c>
      <c r="G33" s="49">
        <v>2212</v>
      </c>
      <c r="H33" s="49">
        <v>1991</v>
      </c>
      <c r="I33" s="49">
        <v>1868</v>
      </c>
      <c r="J33" s="49">
        <v>1681</v>
      </c>
      <c r="K33" s="49">
        <v>1603</v>
      </c>
      <c r="L33" s="49">
        <v>1480</v>
      </c>
      <c r="M33" s="49">
        <v>1442</v>
      </c>
      <c r="N33" s="49">
        <v>1445</v>
      </c>
      <c r="O33" s="49">
        <v>1466</v>
      </c>
      <c r="P33" s="49">
        <v>1380</v>
      </c>
      <c r="Q33" s="49">
        <v>1430</v>
      </c>
      <c r="R33" s="5">
        <v>1457</v>
      </c>
      <c r="S33" s="14"/>
    </row>
    <row r="34" spans="1:21" ht="17.25" customHeight="1">
      <c r="A34" s="33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23"/>
      <c r="S34" s="14"/>
      <c r="U34" s="18"/>
    </row>
    <row r="35" spans="1:19" ht="12.75">
      <c r="A35" s="7" t="s">
        <v>41</v>
      </c>
      <c r="B35" s="8">
        <v>27024</v>
      </c>
      <c r="C35" s="8">
        <v>25595</v>
      </c>
      <c r="D35" s="8">
        <v>24066</v>
      </c>
      <c r="E35" s="8">
        <v>22475</v>
      </c>
      <c r="F35" s="8">
        <v>20822</v>
      </c>
      <c r="G35" s="8">
        <v>19542</v>
      </c>
      <c r="H35" s="8">
        <v>18416</v>
      </c>
      <c r="I35" s="8">
        <v>17790</v>
      </c>
      <c r="J35" s="8">
        <v>16935</v>
      </c>
      <c r="K35" s="8">
        <v>16329</v>
      </c>
      <c r="L35" s="8">
        <v>15807</v>
      </c>
      <c r="M35" s="8">
        <v>15957</v>
      </c>
      <c r="N35" s="8">
        <v>16018</v>
      </c>
      <c r="O35" s="8">
        <v>16055</v>
      </c>
      <c r="P35" s="8">
        <v>16177</v>
      </c>
      <c r="Q35" s="8">
        <v>16595</v>
      </c>
      <c r="R35" s="8">
        <v>16872</v>
      </c>
      <c r="S35" s="14"/>
    </row>
    <row r="36" spans="1:18" ht="12.75">
      <c r="A36" s="36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35" t="s">
        <v>48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0" ht="12.75">
      <c r="A39" s="15"/>
      <c r="B39" s="13"/>
      <c r="C39" s="13"/>
      <c r="D39" s="9"/>
      <c r="E39" s="9"/>
      <c r="F39" s="9"/>
      <c r="G39" s="9"/>
      <c r="H39" s="9"/>
      <c r="I39" s="9"/>
      <c r="J39" s="9"/>
    </row>
    <row r="40" spans="1:10" ht="12.75">
      <c r="A40" s="15"/>
      <c r="B40" s="13"/>
      <c r="C40" s="13"/>
      <c r="D40" s="9"/>
      <c r="E40" s="9"/>
      <c r="F40" s="9"/>
      <c r="G40" s="9"/>
      <c r="H40" s="9"/>
      <c r="I40" s="9"/>
      <c r="J40" s="9"/>
    </row>
    <row r="41" spans="1:10" ht="12.75">
      <c r="A41" s="15"/>
      <c r="B41" s="13"/>
      <c r="C41" s="13"/>
      <c r="D41" s="9"/>
      <c r="E41" s="9"/>
      <c r="F41" s="9"/>
      <c r="G41" s="9"/>
      <c r="H41" s="9"/>
      <c r="I41" s="9"/>
      <c r="J41" s="9"/>
    </row>
    <row r="42" spans="1:10" ht="12.75">
      <c r="A42" s="9"/>
      <c r="B42" s="13"/>
      <c r="C42" s="13"/>
      <c r="D42" s="9"/>
      <c r="E42" s="9"/>
      <c r="F42" s="9"/>
      <c r="G42" s="9"/>
      <c r="H42" s="9"/>
      <c r="I42" s="9"/>
      <c r="J42" s="9"/>
    </row>
  </sheetData>
  <sheetProtection/>
  <mergeCells count="1">
    <mergeCell ref="B3:R3"/>
  </mergeCells>
  <printOptions/>
  <pageMargins left="0.75" right="0.75" top="1" bottom="1" header="0.5" footer="0.5"/>
  <pageSetup fitToHeight="1" fitToWidth="1" horizontalDpi="600" verticalDpi="600" orientation="landscape" paperSize="8" scale="90" r:id="rId1"/>
  <headerFooter alignWithMargins="0">
    <oddHeader>&amp;R&amp;9 400060-Vecchia serie.xls</oddHeader>
    <oddFooter>&amp;LComune di Bologna - Settore Programmazione, Controlli 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Gcioni</dc:creator>
  <cp:keywords/>
  <dc:description/>
  <cp:lastModifiedBy>Candida Ranalli</cp:lastModifiedBy>
  <cp:lastPrinted>2018-07-26T11:19:32Z</cp:lastPrinted>
  <dcterms:created xsi:type="dcterms:W3CDTF">2006-03-21T09:58:21Z</dcterms:created>
  <dcterms:modified xsi:type="dcterms:W3CDTF">2023-02-28T09:26:22Z</dcterms:modified>
  <cp:category/>
  <cp:version/>
  <cp:contentType/>
  <cp:contentStatus/>
</cp:coreProperties>
</file>