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60" windowWidth="15480" windowHeight="8130" activeTab="0"/>
  </bookViews>
  <sheets>
    <sheet name="Tavola" sheetId="1" r:id="rId1"/>
    <sheet name="Tavola 2021_2022" sheetId="2" r:id="rId2"/>
    <sheet name="Tavola 2020_2021" sheetId="3" r:id="rId3"/>
    <sheet name="Tavola 2019_2020" sheetId="4" r:id="rId4"/>
    <sheet name="Tavola 2018_2019" sheetId="5" r:id="rId5"/>
    <sheet name="Tavola 2017_2018" sheetId="6" r:id="rId6"/>
    <sheet name="Tavola 2016_2017" sheetId="7" r:id="rId7"/>
    <sheet name="Tavola 2015_2016" sheetId="8" r:id="rId8"/>
    <sheet name="Tavola 2014_2015" sheetId="9" r:id="rId9"/>
    <sheet name="Tavola 2013_2014" sheetId="10" r:id="rId10"/>
    <sheet name="Tavola 2012_2013" sheetId="11" r:id="rId11"/>
    <sheet name="Tavola 2011_2012" sheetId="12" r:id="rId12"/>
    <sheet name="Tavola 2010_2011" sheetId="13" r:id="rId13"/>
    <sheet name="Tavola 2009_2010" sheetId="14" r:id="rId14"/>
    <sheet name="Tavola 2008_2009" sheetId="15" r:id="rId15"/>
    <sheet name="Tavola 2007_2008" sheetId="16" r:id="rId16"/>
    <sheet name="Tavola 2006_2007" sheetId="17" r:id="rId17"/>
    <sheet name="Tavola 2005_2006" sheetId="18" r:id="rId18"/>
    <sheet name="Tavola 2004_2005" sheetId="19" r:id="rId19"/>
  </sheets>
  <definedNames>
    <definedName name="Anno_fine_tavola">#REF!</definedName>
    <definedName name="Anno_inizio_banca_dati">#REF!</definedName>
    <definedName name="_xlnm.Print_Area" localSheetId="0">'Tavola'!$A$1:$G$33</definedName>
    <definedName name="_xlnm.Print_Area" localSheetId="18">'Tavola 2004_2005'!$A$1:$G$33</definedName>
    <definedName name="_xlnm.Print_Area" localSheetId="17">'Tavola 2005_2006'!$A$1:$G$33</definedName>
    <definedName name="_xlnm.Print_Area" localSheetId="16">'Tavola 2006_2007'!$A$1:$G$33</definedName>
    <definedName name="_xlnm.Print_Area" localSheetId="15">'Tavola 2007_2008'!$A$1:$G$33</definedName>
    <definedName name="_xlnm.Print_Area" localSheetId="14">'Tavola 2008_2009'!$A$1:$G$33</definedName>
    <definedName name="_xlnm.Print_Area" localSheetId="13">'Tavola 2009_2010'!$A$1:$F$32</definedName>
    <definedName name="_xlnm.Print_Area" localSheetId="12">'Tavola 2010_2011'!$A$1:$F$32</definedName>
    <definedName name="_xlnm.Print_Area" localSheetId="11">'Tavola 2011_2012'!$A$1:$F$32</definedName>
    <definedName name="_xlnm.Print_Area" localSheetId="10">'Tavola 2012_2013'!$A$1:$F$32</definedName>
    <definedName name="_xlnm.Print_Area" localSheetId="9">'Tavola 2013_2014'!$A$1:$F$32</definedName>
    <definedName name="_xlnm.Print_Area" localSheetId="8">'Tavola 2014_2015'!$A$1:$F$32</definedName>
    <definedName name="_xlnm.Print_Area" localSheetId="7">'Tavola 2015_2016'!$A$1:$F$32</definedName>
    <definedName name="_xlnm.Print_Area" localSheetId="6">'Tavola 2016_2017'!$A$1:$G$33</definedName>
    <definedName name="_xlnm.Print_Area" localSheetId="5">'Tavola 2017_2018'!$A$1:$G$33</definedName>
    <definedName name="_xlnm.Print_Area" localSheetId="4">'Tavola 2018_2019'!$A$1:$G$33</definedName>
    <definedName name="_xlnm.Print_Area" localSheetId="3">'Tavola 2019_2020'!$A$1:$G$33</definedName>
    <definedName name="_xlnm.Print_Area" localSheetId="2">'Tavola 2020_2021'!$A$1:$G$33</definedName>
    <definedName name="_xlnm.Print_Area" localSheetId="1">'Tavola 2021_2022'!$A$1:$G$33</definedName>
    <definedName name="Argomento">#REF!</definedName>
    <definedName name="Da_caricare_in_Intranet_1">#REF!</definedName>
    <definedName name="Ordine_riferimento_territoriale" localSheetId="0">#REF!</definedName>
    <definedName name="Ordine_riferimento_territoriale" localSheetId="12">#REF!</definedName>
    <definedName name="Ordine_riferimento_territoriale" localSheetId="11">#REF!</definedName>
    <definedName name="Ordine_riferimento_territoriale" localSheetId="10">#REF!</definedName>
    <definedName name="Ordine_riferimento_territoriale" localSheetId="9">#REF!</definedName>
    <definedName name="Ordine_riferimento_territoriale" localSheetId="8">#REF!</definedName>
    <definedName name="Ordine_riferimento_territoriale" localSheetId="7">#REF!</definedName>
    <definedName name="Ordine_riferimento_territoriale" localSheetId="6">#REF!</definedName>
    <definedName name="Ordine_riferimento_territoriale" localSheetId="5">#REF!</definedName>
    <definedName name="Ordine_riferimento_territoriale" localSheetId="4">#REF!</definedName>
    <definedName name="Ordine_riferimento_territoriale" localSheetId="3">#REF!</definedName>
    <definedName name="Ordine_riferimento_territoriale" localSheetId="2">#REF!</definedName>
    <definedName name="Ordine_riferimento_territoriale" localSheetId="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<sst xmlns="http://schemas.openxmlformats.org/spreadsheetml/2006/main" count="729" uniqueCount="92">
  <si>
    <t>(1)</t>
  </si>
  <si>
    <t xml:space="preserve">Quartieri e zone  </t>
  </si>
  <si>
    <t>Totale posti                   (2)</t>
  </si>
  <si>
    <t xml:space="preserve"> di cui       part-time      </t>
  </si>
  <si>
    <t xml:space="preserve"> di cui stranieri   (3)</t>
  </si>
  <si>
    <t>Borgo Panigale</t>
  </si>
  <si>
    <t>Navile</t>
  </si>
  <si>
    <t>?</t>
  </si>
  <si>
    <t xml:space="preserve">   Bolognina</t>
  </si>
  <si>
    <t xml:space="preserve">   Corticella</t>
  </si>
  <si>
    <t xml:space="preserve">   Lame    </t>
  </si>
  <si>
    <t>Porto</t>
  </si>
  <si>
    <t xml:space="preserve">   Marconi</t>
  </si>
  <si>
    <t xml:space="preserve">   Saffi</t>
  </si>
  <si>
    <t>Reno</t>
  </si>
  <si>
    <t xml:space="preserve">   Barca</t>
  </si>
  <si>
    <t xml:space="preserve">   Santa Viola</t>
  </si>
  <si>
    <t>San Donato</t>
  </si>
  <si>
    <t>Santo Stefano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</si>
  <si>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</si>
  <si>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</si>
  <si>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</si>
  <si>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</si>
  <si>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</si>
  <si>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</si>
  <si>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>Saragozza</t>
  </si>
  <si>
    <t xml:space="preserve">   Costa Saragozza</t>
  </si>
  <si>
    <t xml:space="preserve">   Malpighi</t>
  </si>
  <si>
    <t>Savena</t>
  </si>
  <si>
    <t xml:space="preserve">   Mazzini</t>
  </si>
  <si>
    <t xml:space="preserve">   San Ruffillo</t>
  </si>
  <si>
    <t>Bologna</t>
  </si>
  <si>
    <t xml:space="preserve">(1) Situazione all'inizio dell'anno educativo. </t>
  </si>
  <si>
    <t xml:space="preserve">(2)  Posti in convenzione a tempo pieno che prevedono </t>
  </si>
  <si>
    <t xml:space="preserve">le stesse modalità di iscrizione, ammissione e tariffe dei </t>
  </si>
  <si>
    <t>nidi comunali. Non sono contemplati i posti per piccoli.</t>
  </si>
  <si>
    <t xml:space="preserve">(1) Sono compresi i posti convenzionati nel corso dell'anno educativo. </t>
  </si>
  <si>
    <t>(1) Situazioni all'inizio dell'anno educativo.</t>
  </si>
  <si>
    <t>Posti in convenzione nei nidi d'infanzia privati autorizzati per quartiere e zona</t>
  </si>
  <si>
    <t xml:space="preserve">Posti in convenzione nei nidi d'infanzia privati autorizzati per quartiere e zona </t>
  </si>
  <si>
    <t>nell'anno educativo 2008-2009</t>
  </si>
  <si>
    <t>nell'anno educativo 2007-2008</t>
  </si>
  <si>
    <t>nell'anno educativo 2006-2007</t>
  </si>
  <si>
    <t>nell'anno educativo 2005-2006</t>
  </si>
  <si>
    <t>nell'anno educativo 2004-2005</t>
  </si>
  <si>
    <t>nell'anno educativo 2009-2010</t>
  </si>
  <si>
    <t>(2)  Posti in convenzione a tempo pieno che prevedono le stesse modalità di iscrizione,</t>
  </si>
  <si>
    <t xml:space="preserve"> ammissione e tariffe dei nidi comunali.</t>
  </si>
  <si>
    <t>Tempo pieno</t>
  </si>
  <si>
    <t>Part-time</t>
  </si>
  <si>
    <t xml:space="preserve">Totali </t>
  </si>
  <si>
    <t xml:space="preserve"> di cui piccoli                     </t>
  </si>
  <si>
    <t>(1) (2)</t>
  </si>
  <si>
    <t>nell'anno educativo 2012-2013</t>
  </si>
  <si>
    <t>nell'anno educativo 2011-2012</t>
  </si>
  <si>
    <t>nell'anno educativo 2010-2011</t>
  </si>
  <si>
    <t>nell'anno educativo 2013-2014</t>
  </si>
  <si>
    <t>nell'anno educativo 2014-2015</t>
  </si>
  <si>
    <t>nell'anno educativo 2015-2016</t>
  </si>
  <si>
    <t>Borgo Panigale-Reno</t>
  </si>
  <si>
    <t xml:space="preserve">  Barca</t>
  </si>
  <si>
    <t xml:space="preserve">  Borgo Panigale</t>
  </si>
  <si>
    <t xml:space="preserve">  Santa Viola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</si>
  <si>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</si>
  <si>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</si>
  <si>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</si>
  <si>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</si>
  <si>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</si>
  <si>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</si>
  <si>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</si>
  <si>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</si>
  <si>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</si>
  <si>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</si>
  <si>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</si>
  <si>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 xml:space="preserve">  Colli</t>
  </si>
  <si>
    <t xml:space="preserve">  Galvani</t>
  </si>
  <si>
    <t xml:space="preserve">  Irnerio</t>
  </si>
  <si>
    <t xml:space="preserve">  Murri</t>
  </si>
  <si>
    <t xml:space="preserve">  Mazzini</t>
  </si>
  <si>
    <t xml:space="preserve">  San Ruffillo</t>
  </si>
  <si>
    <t xml:space="preserve"> Centro storico </t>
  </si>
  <si>
    <t xml:space="preserve"> Zone periferiche</t>
  </si>
  <si>
    <t>nell'anno educativo 2016-2017</t>
  </si>
  <si>
    <t>Quartieri</t>
  </si>
  <si>
    <t>Zone</t>
  </si>
  <si>
    <t>nell'anno educativo 2017-2018</t>
  </si>
  <si>
    <t>nell'anno educativo 2018-2019</t>
  </si>
  <si>
    <t>nell'anno educativo 2019-2020</t>
  </si>
  <si>
    <t>nell'anno educativo 2020-2021</t>
  </si>
  <si>
    <t>Fonte: Comune di Bologna - Area educazione istruzione nuove generazioni</t>
  </si>
  <si>
    <t>nell'anno educativo 2021-2022</t>
  </si>
  <si>
    <t>nell'anno educativo 2022-2023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</si>
</sst>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#,##0"/>
  </numFmts>
  <fonts count="55">
    <font>
      <sz val="9"/>
      <name val="Helvetica-Narrow"/>
      <family val="2"/>
    </font>
    <font>
      <sz val="10"/>
      <name val="Arial"/>
      <family val="0"/>
    </font>
    <font>
      <b/>
      <sz val="11"/>
      <name val="Helvetica-Narrow"/>
      <family val="2"/>
    </font>
    <font>
      <sz val="8"/>
      <name val="Helvetica-Narrow"/>
      <family val="2"/>
    </font>
    <font>
      <sz val="9"/>
      <name val="Symbol"/>
      <family val="1"/>
    </font>
    <font>
      <b/>
      <sz val="8"/>
      <name val="Helvetica-Narrow"/>
      <family val="2"/>
    </font>
    <font>
      <sz val="10"/>
      <color indexed="10"/>
      <name val="Arial"/>
      <family val="2"/>
    </font>
    <font>
      <i/>
      <sz val="9"/>
      <name val="Helvetica-Narrow"/>
      <family val="2"/>
    </font>
    <font>
      <b/>
      <sz val="9"/>
      <name val="Helvetica-Narrow"/>
      <family val="2"/>
    </font>
    <font>
      <b/>
      <i/>
      <sz val="9"/>
      <name val="Helvetica-Narrow"/>
      <family val="2"/>
    </font>
    <font>
      <i/>
      <sz val="9"/>
      <color indexed="10"/>
      <name val="Helvetica-Narrow"/>
      <family val="2"/>
    </font>
    <font>
      <sz val="9"/>
      <color indexed="10"/>
      <name val="Helvetica-Narrow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" fillId="0" borderId="0" applyNumberFormat="0" applyAlignment="0" applyProtection="0"/>
    <xf numFmtId="0" fontId="0" fillId="0" borderId="4" applyNumberFormat="0" applyAlignment="0" applyProtection="0"/>
    <xf numFmtId="0" fontId="0" fillId="0" borderId="5" applyNumberFormat="0" applyAlignment="0" applyProtection="0"/>
    <xf numFmtId="0" fontId="43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0" fontId="3" fillId="0" borderId="0" applyNumberFormat="0" applyAlignment="0" applyProtection="0"/>
    <xf numFmtId="0" fontId="45" fillId="20" borderId="7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" fillId="0" borderId="0" applyNumberFormat="0" applyProtection="0">
      <alignment horizontal="left"/>
    </xf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178" fontId="5" fillId="0" borderId="0" xfId="42" applyNumberFormat="1" applyFont="1" applyBorder="1" applyAlignment="1" applyProtection="1">
      <alignment horizontal="right"/>
      <protection locked="0"/>
    </xf>
    <xf numFmtId="3" fontId="2" fillId="0" borderId="0" xfId="4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42" applyNumberFormat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0" fillId="0" borderId="12" xfId="0" applyNumberFormat="1" applyFont="1" applyBorder="1" applyAlignment="1" applyProtection="1">
      <alignment vertical="top"/>
      <protection/>
    </xf>
    <xf numFmtId="1" fontId="0" fillId="0" borderId="12" xfId="0" applyNumberFormat="1" applyFont="1" applyBorder="1" applyAlignment="1" applyProtection="1">
      <alignment horizontal="right" vertical="center" wrapText="1"/>
      <protection locked="0"/>
    </xf>
    <xf numFmtId="178" fontId="7" fillId="0" borderId="12" xfId="0" applyNumberFormat="1" applyFont="1" applyBorder="1" applyAlignment="1" applyProtection="1">
      <alignment horizontal="right" vertical="center" wrapText="1"/>
      <protection locked="0"/>
    </xf>
    <xf numFmtId="178" fontId="7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3" fontId="8" fillId="0" borderId="0" xfId="0" applyNumberFormat="1" applyFont="1" applyFill="1" applyAlignment="1" applyProtection="1">
      <alignment/>
      <protection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0" fontId="0" fillId="0" borderId="0" xfId="0" applyFill="1" applyBorder="1" applyAlignment="1">
      <alignment wrapText="1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8" fillId="0" borderId="13" xfId="0" applyNumberFormat="1" applyFont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3" fontId="9" fillId="0" borderId="13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3" fontId="3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3" fontId="13" fillId="0" borderId="0" xfId="42" applyNumberFormat="1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3" fillId="0" borderId="0" xfId="42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 wrapText="1"/>
    </xf>
    <xf numFmtId="3" fontId="14" fillId="0" borderId="12" xfId="0" applyNumberFormat="1" applyFont="1" applyBorder="1" applyAlignment="1" applyProtection="1">
      <alignment vertical="top"/>
      <protection/>
    </xf>
    <xf numFmtId="0" fontId="14" fillId="0" borderId="12" xfId="0" applyFont="1" applyBorder="1" applyAlignment="1">
      <alignment horizontal="right" vertical="center"/>
    </xf>
    <xf numFmtId="1" fontId="14" fillId="0" borderId="12" xfId="0" applyNumberFormat="1" applyFont="1" applyBorder="1" applyAlignment="1" applyProtection="1">
      <alignment horizontal="right" vertical="center" wrapText="1"/>
      <protection locked="0"/>
    </xf>
    <xf numFmtId="178" fontId="15" fillId="0" borderId="12" xfId="0" applyNumberFormat="1" applyFont="1" applyBorder="1" applyAlignment="1" applyProtection="1">
      <alignment horizontal="right" vertical="center" wrapText="1"/>
      <protection locked="0"/>
    </xf>
    <xf numFmtId="3" fontId="16" fillId="0" borderId="0" xfId="0" applyNumberFormat="1" applyFont="1" applyAlignment="1" applyProtection="1">
      <alignment/>
      <protection/>
    </xf>
    <xf numFmtId="3" fontId="16" fillId="0" borderId="0" xfId="0" applyNumberFormat="1" applyFont="1" applyFill="1" applyAlignment="1" applyProtection="1">
      <alignment/>
      <protection locked="0"/>
    </xf>
    <xf numFmtId="0" fontId="15" fillId="0" borderId="0" xfId="0" applyFont="1" applyBorder="1" applyAlignment="1">
      <alignment/>
    </xf>
    <xf numFmtId="3" fontId="16" fillId="0" borderId="0" xfId="0" applyNumberFormat="1" applyFont="1" applyFill="1" applyAlignment="1" applyProtection="1">
      <alignment/>
      <protection/>
    </xf>
    <xf numFmtId="0" fontId="17" fillId="0" borderId="0" xfId="0" applyFont="1" applyBorder="1" applyAlignment="1">
      <alignment/>
    </xf>
    <xf numFmtId="3" fontId="14" fillId="0" borderId="0" xfId="0" applyNumberFormat="1" applyFont="1" applyAlignment="1" applyProtection="1">
      <alignment/>
      <protection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6" fillId="0" borderId="13" xfId="0" applyNumberFormat="1" applyFont="1" applyBorder="1" applyAlignment="1" applyProtection="1">
      <alignment/>
      <protection/>
    </xf>
    <xf numFmtId="3" fontId="16" fillId="0" borderId="13" xfId="0" applyNumberFormat="1" applyFont="1" applyFill="1" applyBorder="1" applyAlignment="1" applyProtection="1">
      <alignment/>
      <protection/>
    </xf>
    <xf numFmtId="3" fontId="17" fillId="0" borderId="13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vertical="top"/>
      <protection locked="0"/>
    </xf>
    <xf numFmtId="178" fontId="19" fillId="0" borderId="0" xfId="42" applyNumberFormat="1" applyFont="1" applyBorder="1" applyAlignment="1" applyProtection="1">
      <alignment horizontal="right"/>
      <protection locked="0"/>
    </xf>
    <xf numFmtId="178" fontId="15" fillId="0" borderId="0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3" fontId="17" fillId="0" borderId="0" xfId="0" applyNumberFormat="1" applyFont="1" applyFill="1" applyAlignment="1" applyProtection="1">
      <alignment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16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4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" fontId="17" fillId="0" borderId="13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 quotePrefix="1">
      <alignment/>
      <protection locked="0"/>
    </xf>
    <xf numFmtId="3" fontId="17" fillId="0" borderId="0" xfId="0" applyNumberFormat="1" applyFont="1" applyFill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7" fillId="0" borderId="0" xfId="49" applyFont="1">
      <alignment/>
      <protection/>
    </xf>
    <xf numFmtId="0" fontId="16" fillId="0" borderId="14" xfId="0" applyFont="1" applyBorder="1" applyAlignment="1" applyProtection="1">
      <alignment vertical="center"/>
      <protection/>
    </xf>
    <xf numFmtId="3" fontId="16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7" fillId="0" borderId="0" xfId="0" applyNumberFormat="1" applyFont="1" applyAlignment="1" applyProtection="1">
      <alignment/>
      <protection locked="0"/>
    </xf>
    <xf numFmtId="3" fontId="16" fillId="0" borderId="14" xfId="0" applyNumberFormat="1" applyFont="1" applyBorder="1" applyAlignment="1" applyProtection="1">
      <alignment/>
      <protection locked="0"/>
    </xf>
    <xf numFmtId="3" fontId="15" fillId="0" borderId="0" xfId="0" applyNumberFormat="1" applyFont="1" applyAlignment="1" applyProtection="1">
      <alignment/>
      <protection locked="0"/>
    </xf>
    <xf numFmtId="3" fontId="17" fillId="0" borderId="14" xfId="0" applyNumberFormat="1" applyFont="1" applyBorder="1" applyAlignment="1" applyProtection="1">
      <alignment/>
      <protection locked="0"/>
    </xf>
    <xf numFmtId="178" fontId="14" fillId="0" borderId="15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/>
      <protection locked="0"/>
    </xf>
    <xf numFmtId="3" fontId="13" fillId="0" borderId="0" xfId="42" applyNumberFormat="1" applyFont="1" applyBorder="1" applyAlignment="1" applyProtection="1">
      <alignment horizontal="left" wrapText="1"/>
      <protection/>
    </xf>
    <xf numFmtId="0" fontId="12" fillId="0" borderId="0" xfId="0" applyFont="1" applyBorder="1" applyAlignment="1">
      <alignment horizontal="left" wrapText="1"/>
    </xf>
    <xf numFmtId="3" fontId="2" fillId="0" borderId="0" xfId="42" applyNumberFormat="1" applyFont="1" applyBorder="1" applyAlignment="1" applyProtection="1">
      <alignment horizontal="left" wrapText="1"/>
      <protection/>
    </xf>
    <xf numFmtId="3" fontId="16" fillId="0" borderId="13" xfId="0" applyNumberFormat="1" applyFont="1" applyBorder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2_1_19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39"/>
  <sheetViews>
    <sheetView showZeros="0" tabSelected="1" zoomScalePageLayoutView="0" workbookViewId="0" topLeftCell="A1">
      <selection activeCell="L19" sqref="L19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5.875" style="2" customWidth="1"/>
    <col min="7" max="7" width="2.875" style="2" customWidth="1"/>
    <col min="8" max="16384" width="10.875" style="3" customWidth="1"/>
  </cols>
  <sheetData>
    <row r="1" spans="1:7" ht="30" customHeight="1">
      <c r="A1" s="108" t="s">
        <v>38</v>
      </c>
      <c r="B1" s="108"/>
      <c r="C1" s="108"/>
      <c r="D1" s="108"/>
      <c r="E1" s="108"/>
      <c r="F1" s="108"/>
      <c r="G1" s="81"/>
    </row>
    <row r="2" spans="1:213" s="6" customFormat="1" ht="15" customHeight="1">
      <c r="A2" s="45" t="s">
        <v>91</v>
      </c>
      <c r="B2" s="45"/>
      <c r="C2" s="46"/>
      <c r="D2" s="47"/>
      <c r="E2" s="46"/>
      <c r="F2" s="48"/>
      <c r="G2" s="67" t="s">
        <v>52</v>
      </c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106" t="s">
        <v>83</v>
      </c>
      <c r="B3" s="106" t="s">
        <v>84</v>
      </c>
      <c r="C3" s="50" t="s">
        <v>48</v>
      </c>
      <c r="D3" s="50" t="s">
        <v>49</v>
      </c>
      <c r="E3" s="51" t="s">
        <v>50</v>
      </c>
      <c r="F3" s="52" t="s">
        <v>51</v>
      </c>
      <c r="G3" s="46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93" t="s">
        <v>59</v>
      </c>
      <c r="B4" s="93"/>
      <c r="C4" s="100">
        <f>C5+C6+C7</f>
        <v>0</v>
      </c>
      <c r="D4" s="100">
        <f>D5+D6+D7</f>
        <v>0</v>
      </c>
      <c r="E4" s="100">
        <v>0</v>
      </c>
      <c r="F4" s="102">
        <v>0</v>
      </c>
      <c r="G4" s="55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94"/>
      <c r="B5" s="94" t="s">
        <v>60</v>
      </c>
      <c r="C5" s="101">
        <v>0</v>
      </c>
      <c r="D5" s="101">
        <v>0</v>
      </c>
      <c r="E5" s="101">
        <v>0</v>
      </c>
      <c r="F5" s="104">
        <v>0</v>
      </c>
      <c r="G5" s="68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94"/>
      <c r="B6" s="94" t="s">
        <v>61</v>
      </c>
      <c r="C6" s="101">
        <v>0</v>
      </c>
      <c r="D6" s="101">
        <v>0</v>
      </c>
      <c r="E6" s="101">
        <v>0</v>
      </c>
      <c r="F6" s="104">
        <v>0</v>
      </c>
      <c r="G6" s="55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94"/>
      <c r="B7" s="94" t="s">
        <v>62</v>
      </c>
      <c r="C7" s="101">
        <v>0</v>
      </c>
      <c r="D7" s="101">
        <v>0</v>
      </c>
      <c r="E7" s="101">
        <v>0</v>
      </c>
      <c r="F7" s="104">
        <v>0</v>
      </c>
      <c r="G7" s="60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95" t="s">
        <v>6</v>
      </c>
      <c r="B8" s="95"/>
      <c r="C8" s="100">
        <f>C9+C10+C11</f>
        <v>0</v>
      </c>
      <c r="D8" s="100">
        <f>D9+D10+D11</f>
        <v>0</v>
      </c>
      <c r="E8" s="100">
        <v>0</v>
      </c>
      <c r="F8" s="102">
        <v>0</v>
      </c>
      <c r="G8" s="60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96"/>
      <c r="B9" s="94" t="s">
        <v>63</v>
      </c>
      <c r="C9" s="101">
        <v>0</v>
      </c>
      <c r="D9" s="101">
        <v>0</v>
      </c>
      <c r="E9" s="101">
        <v>0</v>
      </c>
      <c r="F9" s="104">
        <v>0</v>
      </c>
      <c r="G9" s="60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97"/>
      <c r="B10" s="94" t="s">
        <v>64</v>
      </c>
      <c r="C10" s="101">
        <v>0</v>
      </c>
      <c r="D10" s="101">
        <v>0</v>
      </c>
      <c r="E10" s="101">
        <v>0</v>
      </c>
      <c r="F10" s="104">
        <v>0</v>
      </c>
      <c r="G10" s="61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97"/>
      <c r="B11" s="94" t="s">
        <v>65</v>
      </c>
      <c r="C11" s="101">
        <v>0</v>
      </c>
      <c r="D11" s="101">
        <v>0</v>
      </c>
      <c r="E11" s="101">
        <v>0</v>
      </c>
      <c r="F11" s="104">
        <v>0</v>
      </c>
      <c r="G11" s="55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95" t="s">
        <v>66</v>
      </c>
      <c r="B12" s="95"/>
      <c r="C12" s="100">
        <f>C13+C14+C15+C16</f>
        <v>6</v>
      </c>
      <c r="D12" s="100">
        <f>D13+D14+D15+D16</f>
        <v>0</v>
      </c>
      <c r="E12" s="100">
        <v>6</v>
      </c>
      <c r="F12" s="102">
        <v>0</v>
      </c>
      <c r="G12" s="55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97"/>
      <c r="B13" s="94" t="s">
        <v>67</v>
      </c>
      <c r="C13" s="101">
        <v>6</v>
      </c>
      <c r="D13" s="101">
        <v>0</v>
      </c>
      <c r="E13" s="101">
        <v>6</v>
      </c>
      <c r="F13" s="104">
        <v>0</v>
      </c>
      <c r="G13" s="55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97"/>
      <c r="B14" s="94" t="s">
        <v>68</v>
      </c>
      <c r="C14" s="101">
        <v>0</v>
      </c>
      <c r="D14" s="101">
        <v>0</v>
      </c>
      <c r="E14" s="101">
        <v>0</v>
      </c>
      <c r="F14" s="104">
        <v>0</v>
      </c>
      <c r="G14" s="55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96"/>
      <c r="B15" s="94" t="s">
        <v>69</v>
      </c>
      <c r="C15" s="101">
        <v>0</v>
      </c>
      <c r="D15" s="101">
        <v>0</v>
      </c>
      <c r="E15" s="101">
        <v>0</v>
      </c>
      <c r="F15" s="104">
        <v>0</v>
      </c>
      <c r="G15" s="55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96"/>
      <c r="B16" s="94" t="s">
        <v>70</v>
      </c>
      <c r="C16" s="101">
        <v>0</v>
      </c>
      <c r="D16" s="101">
        <v>0</v>
      </c>
      <c r="E16" s="101">
        <v>0</v>
      </c>
      <c r="F16" s="104">
        <v>0</v>
      </c>
      <c r="G16" s="55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93" t="s">
        <v>71</v>
      </c>
      <c r="B17" s="93"/>
      <c r="C17" s="100">
        <f>C18+C19</f>
        <v>0</v>
      </c>
      <c r="D17" s="100">
        <f>D18+D19</f>
        <v>0</v>
      </c>
      <c r="E17" s="100">
        <v>0</v>
      </c>
      <c r="F17" s="102">
        <v>0</v>
      </c>
      <c r="G17" s="55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97"/>
      <c r="B18" s="94" t="s">
        <v>72</v>
      </c>
      <c r="C18" s="101">
        <v>0</v>
      </c>
      <c r="D18" s="101">
        <v>0</v>
      </c>
      <c r="E18" s="101">
        <v>0</v>
      </c>
      <c r="F18" s="104">
        <v>0</v>
      </c>
      <c r="G18" s="55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97"/>
      <c r="B19" s="94" t="s">
        <v>73</v>
      </c>
      <c r="C19" s="101">
        <v>0</v>
      </c>
      <c r="D19" s="101">
        <v>0</v>
      </c>
      <c r="E19" s="101">
        <v>0</v>
      </c>
      <c r="F19" s="104">
        <v>0</v>
      </c>
      <c r="G19" s="55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95" t="s">
        <v>18</v>
      </c>
      <c r="B20" s="95"/>
      <c r="C20" s="100">
        <f>C21+C22+C23+C24</f>
        <v>0</v>
      </c>
      <c r="D20" s="100">
        <f>D21+D22+D23+D24</f>
        <v>0</v>
      </c>
      <c r="E20" s="100">
        <v>0</v>
      </c>
      <c r="F20" s="102">
        <v>0</v>
      </c>
      <c r="G20" s="55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97"/>
      <c r="B21" s="94" t="s">
        <v>74</v>
      </c>
      <c r="C21" s="101">
        <v>0</v>
      </c>
      <c r="D21" s="101">
        <v>0</v>
      </c>
      <c r="E21" s="101">
        <v>0</v>
      </c>
      <c r="F21" s="104">
        <v>0</v>
      </c>
      <c r="G21" s="55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97"/>
      <c r="B22" s="94" t="s">
        <v>75</v>
      </c>
      <c r="C22" s="101">
        <v>0</v>
      </c>
      <c r="D22" s="101">
        <v>0</v>
      </c>
      <c r="E22" s="101">
        <v>0</v>
      </c>
      <c r="F22" s="104">
        <v>0</v>
      </c>
      <c r="G22" s="55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96"/>
      <c r="B23" s="94" t="s">
        <v>76</v>
      </c>
      <c r="C23" s="101">
        <v>0</v>
      </c>
      <c r="D23" s="101">
        <v>0</v>
      </c>
      <c r="E23" s="101">
        <v>0</v>
      </c>
      <c r="F23" s="104">
        <v>0</v>
      </c>
      <c r="G23" s="55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97"/>
      <c r="B24" s="94" t="s">
        <v>77</v>
      </c>
      <c r="C24" s="101">
        <v>0</v>
      </c>
      <c r="D24" s="101">
        <v>0</v>
      </c>
      <c r="E24" s="101">
        <v>0</v>
      </c>
      <c r="F24" s="104">
        <v>0</v>
      </c>
      <c r="G24" s="55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95" t="s">
        <v>28</v>
      </c>
      <c r="B25" s="95"/>
      <c r="C25" s="100">
        <f>C26+C27</f>
        <v>38</v>
      </c>
      <c r="D25" s="100">
        <f>D26+D27</f>
        <v>0</v>
      </c>
      <c r="E25" s="100">
        <v>38</v>
      </c>
      <c r="F25" s="102">
        <v>15</v>
      </c>
      <c r="G25" s="55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96"/>
      <c r="B26" s="94" t="s">
        <v>78</v>
      </c>
      <c r="C26" s="101">
        <v>38</v>
      </c>
      <c r="D26" s="101">
        <v>0</v>
      </c>
      <c r="E26" s="101">
        <v>38</v>
      </c>
      <c r="F26" s="104">
        <v>15</v>
      </c>
      <c r="G26" s="55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97"/>
      <c r="B27" s="94" t="s">
        <v>79</v>
      </c>
      <c r="C27" s="101">
        <v>0</v>
      </c>
      <c r="D27" s="101">
        <v>0</v>
      </c>
      <c r="E27" s="101">
        <v>0</v>
      </c>
      <c r="F27" s="104">
        <v>0</v>
      </c>
      <c r="G27" s="55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98" t="s">
        <v>80</v>
      </c>
      <c r="B28" s="98"/>
      <c r="C28" s="102">
        <f>+C14+C23+C22+C15</f>
        <v>0</v>
      </c>
      <c r="D28" s="102">
        <f>+D14+D23+D22+D15</f>
        <v>0</v>
      </c>
      <c r="E28" s="102">
        <v>0</v>
      </c>
      <c r="F28" s="102">
        <v>0</v>
      </c>
      <c r="G28" s="55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98" t="s">
        <v>81</v>
      </c>
      <c r="B29" s="98"/>
      <c r="C29" s="102">
        <f>+C5+C6+C7+C9+C10+C11+C13+C16+C18+C19+C21+C24+C26+C27</f>
        <v>44</v>
      </c>
      <c r="D29" s="102">
        <f>+D5+D6+D7+D9+D10+D11+D13+D16+D18+D19+D21+D24+D26+D27</f>
        <v>0</v>
      </c>
      <c r="E29" s="102">
        <v>44</v>
      </c>
      <c r="F29" s="102">
        <v>15</v>
      </c>
      <c r="G29" s="57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2" customHeight="1">
      <c r="A30" s="99" t="s">
        <v>31</v>
      </c>
      <c r="B30" s="99"/>
      <c r="C30" s="111">
        <f>+C4+C8+C12+C17+C20+C25</f>
        <v>44</v>
      </c>
      <c r="D30" s="103">
        <f>+D4+D8+D12+D17+D20+D25</f>
        <v>0</v>
      </c>
      <c r="E30" s="103">
        <v>44</v>
      </c>
      <c r="F30" s="105">
        <v>15</v>
      </c>
      <c r="G30" s="57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</row>
    <row r="31" spans="1:213" s="6" customFormat="1" ht="11.25" customHeight="1">
      <c r="A31" s="66" t="s">
        <v>32</v>
      </c>
      <c r="B31" s="66"/>
      <c r="C31" s="48"/>
      <c r="D31" s="48"/>
      <c r="E31" s="48"/>
      <c r="F31" s="48"/>
      <c r="G31" s="48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46</v>
      </c>
      <c r="B32" s="109"/>
      <c r="C32" s="109"/>
      <c r="D32" s="109"/>
      <c r="E32" s="109"/>
      <c r="F32" s="109"/>
      <c r="G32" s="90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1.25" customHeight="1">
      <c r="A33" s="109" t="s">
        <v>47</v>
      </c>
      <c r="B33" s="109"/>
      <c r="C33" s="109"/>
      <c r="D33" s="109"/>
      <c r="E33" s="109"/>
      <c r="F33" s="109"/>
      <c r="G33" s="90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107" t="s">
        <v>89</v>
      </c>
      <c r="B34" s="89"/>
      <c r="C34" s="48"/>
      <c r="D34" s="48"/>
      <c r="E34" s="48"/>
      <c r="F34" s="48"/>
      <c r="G34" s="48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91"/>
      <c r="B35" s="91"/>
      <c r="C35" s="46"/>
      <c r="D35" s="46"/>
      <c r="E35" s="46"/>
      <c r="F35" s="46"/>
      <c r="G35" s="48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109"/>
      <c r="B36" s="109"/>
      <c r="C36" s="109"/>
      <c r="D36" s="109"/>
      <c r="E36" s="109"/>
      <c r="F36" s="109"/>
      <c r="G36" s="48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80"/>
      <c r="C37" s="48"/>
      <c r="D37" s="48"/>
      <c r="E37" s="48"/>
      <c r="F37" s="48"/>
      <c r="G37" s="48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 s="80"/>
      <c r="B38" s="80"/>
      <c r="C38" s="48"/>
      <c r="D38" s="48"/>
      <c r="E38" s="48"/>
      <c r="F38" s="48"/>
      <c r="G38" s="48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  <row r="39" spans="1:213" s="6" customFormat="1" ht="12">
      <c r="A39" s="80"/>
      <c r="B39" s="80"/>
      <c r="C39" s="48"/>
      <c r="D39" s="48"/>
      <c r="E39" s="48"/>
      <c r="F39" s="48"/>
      <c r="G39" s="48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</row>
  </sheetData>
  <sheetProtection/>
  <mergeCells count="4">
    <mergeCell ref="A1:F1"/>
    <mergeCell ref="A32:F32"/>
    <mergeCell ref="A33:F33"/>
    <mergeCell ref="A36:F3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&amp;R400090.xls</oddHeader>
    <oddFooter>&amp;LComune di Bologna - Dipartimento Programmazione - Settore Statistica</oddFooter>
  </headerFooter>
  <ignoredErrors>
    <ignoredError sqref="D4:D30 C4:C3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E38"/>
  <sheetViews>
    <sheetView zoomScalePageLayoutView="0" workbookViewId="0" topLeftCell="A1">
      <selection activeCell="A1" sqref="A1:E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5.875" style="2" customWidth="1"/>
    <col min="6" max="6" width="2.875" style="2" customWidth="1"/>
    <col min="7" max="7" width="8.875" style="2" customWidth="1"/>
    <col min="8" max="16384" width="10.875" style="3" customWidth="1"/>
  </cols>
  <sheetData>
    <row r="1" spans="1:7" ht="30" customHeight="1">
      <c r="A1" s="108" t="s">
        <v>38</v>
      </c>
      <c r="B1" s="108"/>
      <c r="C1" s="108"/>
      <c r="D1" s="108"/>
      <c r="E1" s="108"/>
      <c r="F1" s="81"/>
      <c r="G1" s="81"/>
    </row>
    <row r="2" spans="1:213" s="6" customFormat="1" ht="15" customHeight="1">
      <c r="A2" s="45" t="s">
        <v>56</v>
      </c>
      <c r="B2" s="46"/>
      <c r="C2" s="47"/>
      <c r="D2" s="46"/>
      <c r="E2" s="48"/>
      <c r="F2" s="67" t="s">
        <v>52</v>
      </c>
      <c r="G2" s="48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49" t="s">
        <v>1</v>
      </c>
      <c r="B3" s="50" t="s">
        <v>48</v>
      </c>
      <c r="C3" s="50" t="s">
        <v>49</v>
      </c>
      <c r="D3" s="51" t="s">
        <v>50</v>
      </c>
      <c r="E3" s="52" t="s">
        <v>51</v>
      </c>
      <c r="F3" s="46"/>
      <c r="G3" s="68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53" t="s">
        <v>5</v>
      </c>
      <c r="B4" s="54"/>
      <c r="C4" s="55"/>
      <c r="D4" s="55"/>
      <c r="E4" s="55"/>
      <c r="F4" s="55"/>
      <c r="G4" s="46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53" t="s">
        <v>6</v>
      </c>
      <c r="B5" s="56">
        <f>SUM(B6:B8)</f>
        <v>39</v>
      </c>
      <c r="C5" s="56"/>
      <c r="D5" s="56">
        <f>B5+C5</f>
        <v>39</v>
      </c>
      <c r="E5" s="57">
        <f>E6+E7+E8</f>
        <v>1</v>
      </c>
      <c r="F5" s="68"/>
      <c r="G5" s="57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58" t="s">
        <v>8</v>
      </c>
      <c r="B6" s="59">
        <v>12</v>
      </c>
      <c r="C6" s="55"/>
      <c r="D6" s="59">
        <v>12</v>
      </c>
      <c r="E6" s="55"/>
      <c r="F6" s="55"/>
      <c r="G6" s="55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58" t="s">
        <v>9</v>
      </c>
      <c r="B7" s="59">
        <v>7</v>
      </c>
      <c r="C7" s="60"/>
      <c r="D7" s="48">
        <v>7</v>
      </c>
      <c r="E7" s="60"/>
      <c r="F7" s="60"/>
      <c r="G7" s="60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58" t="s">
        <v>10</v>
      </c>
      <c r="B8" s="48">
        <v>20</v>
      </c>
      <c r="C8" s="60"/>
      <c r="D8" s="48">
        <v>20</v>
      </c>
      <c r="E8" s="60">
        <v>1</v>
      </c>
      <c r="F8" s="60"/>
      <c r="G8" s="60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53" t="s">
        <v>11</v>
      </c>
      <c r="B9" s="56">
        <f>SUM(B10:B11)</f>
        <v>40</v>
      </c>
      <c r="C9" s="56"/>
      <c r="D9" s="56">
        <f>B9+C9</f>
        <v>40</v>
      </c>
      <c r="E9" s="60"/>
      <c r="F9" s="60"/>
      <c r="G9" s="60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58" t="s">
        <v>12</v>
      </c>
      <c r="B10" s="48"/>
      <c r="C10" s="61"/>
      <c r="D10" s="48"/>
      <c r="E10" s="61"/>
      <c r="F10" s="61"/>
      <c r="G10" s="61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58" t="s">
        <v>13</v>
      </c>
      <c r="B11" s="48">
        <v>40</v>
      </c>
      <c r="C11" s="55"/>
      <c r="D11" s="48">
        <v>40</v>
      </c>
      <c r="E11" s="55"/>
      <c r="F11" s="55"/>
      <c r="G11" s="55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53" t="s">
        <v>14</v>
      </c>
      <c r="B12" s="56">
        <f>SUM(B13:B14)</f>
        <v>24</v>
      </c>
      <c r="C12" s="56"/>
      <c r="D12" s="56">
        <f>B12+C12</f>
        <v>24</v>
      </c>
      <c r="E12" s="60"/>
      <c r="F12" s="55"/>
      <c r="G12" s="55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58" t="s">
        <v>15</v>
      </c>
      <c r="B13" s="48">
        <v>4</v>
      </c>
      <c r="C13" s="55"/>
      <c r="D13" s="48">
        <v>4</v>
      </c>
      <c r="E13" s="55"/>
      <c r="F13" s="55"/>
      <c r="G13" s="55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58" t="s">
        <v>16</v>
      </c>
      <c r="B14" s="48">
        <v>20</v>
      </c>
      <c r="C14" s="55"/>
      <c r="D14" s="48">
        <v>20</v>
      </c>
      <c r="E14" s="55"/>
      <c r="F14" s="55"/>
      <c r="G14" s="55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53" t="s">
        <v>17</v>
      </c>
      <c r="B15" s="54">
        <v>24</v>
      </c>
      <c r="C15" s="55"/>
      <c r="D15" s="54">
        <v>24</v>
      </c>
      <c r="E15" s="55"/>
      <c r="F15" s="55"/>
      <c r="G15" s="55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53" t="s">
        <v>18</v>
      </c>
      <c r="B16" s="56">
        <f>SUM(B17:B19)</f>
        <v>25</v>
      </c>
      <c r="C16" s="56"/>
      <c r="D16" s="56">
        <f>B16+C16</f>
        <v>25</v>
      </c>
      <c r="E16" s="55"/>
      <c r="F16" s="55"/>
      <c r="G16" s="55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58" t="s">
        <v>19</v>
      </c>
      <c r="B17" s="48"/>
      <c r="C17" s="55"/>
      <c r="D17" s="48"/>
      <c r="E17" s="55"/>
      <c r="F17" s="55"/>
      <c r="G17" s="55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58" t="s">
        <v>20</v>
      </c>
      <c r="B18" s="48">
        <v>5</v>
      </c>
      <c r="C18" s="55"/>
      <c r="D18" s="48">
        <v>5</v>
      </c>
      <c r="E18" s="55"/>
      <c r="F18" s="55"/>
      <c r="G18" s="55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58" t="s">
        <v>21</v>
      </c>
      <c r="B19" s="48">
        <v>20</v>
      </c>
      <c r="C19" s="55"/>
      <c r="D19" s="48">
        <v>20</v>
      </c>
      <c r="E19" s="55"/>
      <c r="F19" s="55"/>
      <c r="G19" s="55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53" t="s">
        <v>22</v>
      </c>
      <c r="B20" s="56">
        <f>SUM(B21:B22)</f>
        <v>18</v>
      </c>
      <c r="C20" s="56"/>
      <c r="D20" s="56">
        <f>B20+C20</f>
        <v>18</v>
      </c>
      <c r="E20" s="57">
        <v>4</v>
      </c>
      <c r="F20" s="55"/>
      <c r="G20" s="55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58" t="s">
        <v>23</v>
      </c>
      <c r="B21" s="48"/>
      <c r="C21" s="55"/>
      <c r="D21" s="48"/>
      <c r="E21" s="55"/>
      <c r="F21" s="55"/>
      <c r="G21" s="55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58" t="s">
        <v>24</v>
      </c>
      <c r="B22" s="48">
        <v>18</v>
      </c>
      <c r="C22" s="55"/>
      <c r="D22" s="48">
        <v>18</v>
      </c>
      <c r="E22" s="55">
        <v>4</v>
      </c>
      <c r="F22" s="55"/>
      <c r="G22" s="55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53" t="s">
        <v>25</v>
      </c>
      <c r="B23" s="56">
        <f>SUM(B24:B25)</f>
        <v>29</v>
      </c>
      <c r="C23" s="56"/>
      <c r="D23" s="56">
        <f>B23+C23</f>
        <v>29</v>
      </c>
      <c r="E23" s="55"/>
      <c r="F23" s="55"/>
      <c r="G23" s="55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58" t="s">
        <v>26</v>
      </c>
      <c r="B24" s="48">
        <v>7</v>
      </c>
      <c r="C24" s="55"/>
      <c r="D24" s="48">
        <v>7</v>
      </c>
      <c r="E24" s="55"/>
      <c r="F24" s="55"/>
      <c r="G24" s="55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58" t="s">
        <v>27</v>
      </c>
      <c r="B25" s="48">
        <v>22</v>
      </c>
      <c r="C25" s="55"/>
      <c r="D25" s="48">
        <v>22</v>
      </c>
      <c r="E25" s="55"/>
      <c r="F25" s="55"/>
      <c r="G25" s="55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53" t="s">
        <v>28</v>
      </c>
      <c r="B26" s="56">
        <f>SUM(B27:B28)</f>
        <v>57</v>
      </c>
      <c r="C26" s="56"/>
      <c r="D26" s="56">
        <f>B26+C26</f>
        <v>57</v>
      </c>
      <c r="E26" s="62">
        <f>E27+E28</f>
        <v>10</v>
      </c>
      <c r="F26" s="55"/>
      <c r="G26" s="55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58" t="s">
        <v>29</v>
      </c>
      <c r="B27" s="48">
        <v>57</v>
      </c>
      <c r="C27" s="55"/>
      <c r="D27" s="48">
        <v>57</v>
      </c>
      <c r="E27" s="55">
        <v>10</v>
      </c>
      <c r="F27" s="55"/>
      <c r="G27" s="55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58" t="s">
        <v>30</v>
      </c>
      <c r="B28" s="48"/>
      <c r="C28" s="55"/>
      <c r="D28" s="48"/>
      <c r="E28" s="55"/>
      <c r="F28" s="55"/>
      <c r="G28" s="55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63" t="s">
        <v>31</v>
      </c>
      <c r="B29" s="64">
        <v>256</v>
      </c>
      <c r="C29" s="65">
        <v>0</v>
      </c>
      <c r="D29" s="64">
        <v>256</v>
      </c>
      <c r="E29" s="65">
        <v>15</v>
      </c>
      <c r="F29" s="57"/>
      <c r="G29" s="57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1.25" customHeight="1">
      <c r="A30" s="66" t="s">
        <v>32</v>
      </c>
      <c r="B30" s="48"/>
      <c r="C30" s="48"/>
      <c r="D30" s="48"/>
      <c r="E30" s="48"/>
      <c r="F30" s="48"/>
      <c r="G30" s="48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</row>
    <row r="31" spans="1:213" s="6" customFormat="1" ht="11.25" customHeight="1">
      <c r="A31" s="109" t="s">
        <v>46</v>
      </c>
      <c r="B31" s="109"/>
      <c r="C31" s="109"/>
      <c r="D31" s="109"/>
      <c r="E31" s="109"/>
      <c r="F31" s="90"/>
      <c r="G31" s="40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47</v>
      </c>
      <c r="B32" s="109"/>
      <c r="C32" s="109"/>
      <c r="D32" s="109"/>
      <c r="E32" s="109"/>
      <c r="F32" s="90"/>
      <c r="G32" s="40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2">
      <c r="A33" s="89"/>
      <c r="B33" s="48"/>
      <c r="C33" s="48"/>
      <c r="D33" s="48"/>
      <c r="E33" s="48"/>
      <c r="F33" s="48"/>
      <c r="G33" s="48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91"/>
      <c r="B34" s="46"/>
      <c r="C34" s="46"/>
      <c r="D34" s="46"/>
      <c r="E34" s="46"/>
      <c r="F34" s="48"/>
      <c r="G34" s="48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109"/>
      <c r="B35" s="109"/>
      <c r="C35" s="109"/>
      <c r="D35" s="109"/>
      <c r="E35" s="109"/>
      <c r="F35" s="48"/>
      <c r="G35" s="48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80"/>
      <c r="B36" s="48"/>
      <c r="C36" s="48"/>
      <c r="D36" s="48"/>
      <c r="E36" s="48"/>
      <c r="F36" s="48"/>
      <c r="G36" s="48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48"/>
      <c r="C37" s="48"/>
      <c r="D37" s="48"/>
      <c r="E37" s="48"/>
      <c r="F37" s="48"/>
      <c r="G37" s="48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 s="80"/>
      <c r="B38" s="48"/>
      <c r="C38" s="48"/>
      <c r="D38" s="48"/>
      <c r="E38" s="48"/>
      <c r="F38" s="48"/>
      <c r="G38" s="48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</sheetData>
  <sheetProtection/>
  <mergeCells count="4">
    <mergeCell ref="A1:E1"/>
    <mergeCell ref="A31:E31"/>
    <mergeCell ref="A32:E32"/>
    <mergeCell ref="A35:E3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15" r:id="rId1"/>
  <headerFooter alignWithMargins="0">
    <oddHeader>&amp;R400090.xls</oddHeader>
    <oddFooter>&amp;LComune di Bologna - Dipartimento Programmazione - Settore Statistica</oddFooter>
  </headerFooter>
  <ignoredErrors>
    <ignoredError sqref="B12:B2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E38"/>
  <sheetViews>
    <sheetView zoomScalePageLayoutView="0" workbookViewId="0" topLeftCell="A1">
      <selection activeCell="A1" sqref="A1:E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5.875" style="2" customWidth="1"/>
    <col min="6" max="6" width="2.875" style="2" customWidth="1"/>
    <col min="7" max="7" width="8.875" style="2" customWidth="1"/>
    <col min="8" max="16384" width="10.875" style="3" customWidth="1"/>
  </cols>
  <sheetData>
    <row r="1" spans="1:7" ht="30" customHeight="1">
      <c r="A1" s="108" t="s">
        <v>38</v>
      </c>
      <c r="B1" s="108"/>
      <c r="C1" s="108"/>
      <c r="D1" s="108"/>
      <c r="E1" s="108"/>
      <c r="F1" s="81"/>
      <c r="G1" s="81"/>
    </row>
    <row r="2" spans="1:213" s="6" customFormat="1" ht="15" customHeight="1">
      <c r="A2" s="45" t="s">
        <v>53</v>
      </c>
      <c r="B2" s="46"/>
      <c r="C2" s="47"/>
      <c r="D2" s="46"/>
      <c r="E2" s="48"/>
      <c r="F2" s="67" t="s">
        <v>52</v>
      </c>
      <c r="G2" s="48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49" t="s">
        <v>1</v>
      </c>
      <c r="B3" s="50" t="s">
        <v>48</v>
      </c>
      <c r="C3" s="50" t="s">
        <v>49</v>
      </c>
      <c r="D3" s="51" t="s">
        <v>50</v>
      </c>
      <c r="E3" s="52" t="s">
        <v>51</v>
      </c>
      <c r="F3" s="46"/>
      <c r="G3" s="68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53" t="s">
        <v>5</v>
      </c>
      <c r="B4" s="54"/>
      <c r="C4" s="55"/>
      <c r="D4" s="55"/>
      <c r="E4" s="55"/>
      <c r="F4" s="55"/>
      <c r="G4" s="46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53" t="s">
        <v>6</v>
      </c>
      <c r="B5" s="56">
        <f>SUM(B6:B8)</f>
        <v>38</v>
      </c>
      <c r="C5" s="56"/>
      <c r="D5" s="56">
        <f aca="true" t="shared" si="0" ref="D5:D13">B5+C5</f>
        <v>38</v>
      </c>
      <c r="E5" s="57">
        <f>E6+E7+E8</f>
        <v>1</v>
      </c>
      <c r="F5" s="68"/>
      <c r="G5" s="57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58" t="s">
        <v>8</v>
      </c>
      <c r="B6" s="59">
        <v>12</v>
      </c>
      <c r="C6" s="55"/>
      <c r="D6" s="59">
        <f t="shared" si="0"/>
        <v>12</v>
      </c>
      <c r="E6" s="55"/>
      <c r="F6" s="55"/>
      <c r="G6" s="55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58" t="s">
        <v>9</v>
      </c>
      <c r="B7" s="59">
        <v>7</v>
      </c>
      <c r="C7" s="60"/>
      <c r="D7" s="48">
        <f t="shared" si="0"/>
        <v>7</v>
      </c>
      <c r="E7" s="60"/>
      <c r="F7" s="60"/>
      <c r="G7" s="60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58" t="s">
        <v>10</v>
      </c>
      <c r="B8" s="48">
        <v>19</v>
      </c>
      <c r="C8" s="60"/>
      <c r="D8" s="48">
        <f t="shared" si="0"/>
        <v>19</v>
      </c>
      <c r="E8" s="60">
        <v>1</v>
      </c>
      <c r="F8" s="60"/>
      <c r="G8" s="60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53" t="s">
        <v>11</v>
      </c>
      <c r="B9" s="56">
        <f>SUM(B10:B11)</f>
        <v>69</v>
      </c>
      <c r="C9" s="56"/>
      <c r="D9" s="56">
        <f t="shared" si="0"/>
        <v>69</v>
      </c>
      <c r="E9" s="60"/>
      <c r="F9" s="60"/>
      <c r="G9" s="60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58" t="s">
        <v>12</v>
      </c>
      <c r="B10" s="48"/>
      <c r="C10" s="61"/>
      <c r="D10" s="48"/>
      <c r="E10" s="61"/>
      <c r="F10" s="61"/>
      <c r="G10" s="61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58" t="s">
        <v>13</v>
      </c>
      <c r="B11" s="48">
        <v>69</v>
      </c>
      <c r="C11" s="55"/>
      <c r="D11" s="48">
        <f t="shared" si="0"/>
        <v>69</v>
      </c>
      <c r="E11" s="55"/>
      <c r="F11" s="55"/>
      <c r="G11" s="55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53" t="s">
        <v>14</v>
      </c>
      <c r="B12" s="56">
        <f>SUM(B13:B14)</f>
        <v>22</v>
      </c>
      <c r="C12" s="55"/>
      <c r="D12" s="56">
        <f t="shared" si="0"/>
        <v>22</v>
      </c>
      <c r="E12" s="55"/>
      <c r="F12" s="55"/>
      <c r="G12" s="55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58" t="s">
        <v>15</v>
      </c>
      <c r="B13" s="48">
        <v>2</v>
      </c>
      <c r="C13" s="55"/>
      <c r="D13" s="48">
        <f t="shared" si="0"/>
        <v>2</v>
      </c>
      <c r="E13" s="55"/>
      <c r="F13" s="55"/>
      <c r="G13" s="55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58" t="s">
        <v>16</v>
      </c>
      <c r="B14" s="48">
        <v>20</v>
      </c>
      <c r="C14" s="55"/>
      <c r="D14" s="48">
        <f>B14+C14</f>
        <v>20</v>
      </c>
      <c r="E14" s="55"/>
      <c r="F14" s="55"/>
      <c r="G14" s="55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53" t="s">
        <v>17</v>
      </c>
      <c r="B15" s="54">
        <v>22</v>
      </c>
      <c r="C15" s="55"/>
      <c r="D15" s="54">
        <f>B15+C15</f>
        <v>22</v>
      </c>
      <c r="E15" s="55"/>
      <c r="F15" s="55"/>
      <c r="G15" s="55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53" t="s">
        <v>18</v>
      </c>
      <c r="B16" s="56">
        <f>SUM(B17:B19)</f>
        <v>24</v>
      </c>
      <c r="C16" s="55"/>
      <c r="D16" s="56">
        <f>B16+C16</f>
        <v>24</v>
      </c>
      <c r="E16" s="55"/>
      <c r="F16" s="55"/>
      <c r="G16" s="55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58" t="s">
        <v>19</v>
      </c>
      <c r="B17" s="48"/>
      <c r="C17" s="55"/>
      <c r="D17" s="48"/>
      <c r="E17" s="55"/>
      <c r="F17" s="55"/>
      <c r="G17" s="55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58" t="s">
        <v>20</v>
      </c>
      <c r="B18" s="48">
        <v>5</v>
      </c>
      <c r="C18" s="55"/>
      <c r="D18" s="48">
        <f aca="true" t="shared" si="1" ref="D18:D25">B18+C18</f>
        <v>5</v>
      </c>
      <c r="E18" s="55"/>
      <c r="F18" s="55"/>
      <c r="G18" s="55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58" t="s">
        <v>21</v>
      </c>
      <c r="B19" s="48">
        <v>19</v>
      </c>
      <c r="C19" s="55"/>
      <c r="D19" s="48">
        <f t="shared" si="1"/>
        <v>19</v>
      </c>
      <c r="E19" s="55"/>
      <c r="F19" s="55"/>
      <c r="G19" s="55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53" t="s">
        <v>22</v>
      </c>
      <c r="B20" s="56">
        <f>SUM(B21:B22)</f>
        <v>24</v>
      </c>
      <c r="C20" s="56"/>
      <c r="D20" s="56">
        <f t="shared" si="1"/>
        <v>24</v>
      </c>
      <c r="E20" s="57">
        <f>E21+E22</f>
        <v>4</v>
      </c>
      <c r="F20" s="55"/>
      <c r="G20" s="55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58" t="s">
        <v>23</v>
      </c>
      <c r="B21" s="48"/>
      <c r="C21" s="55"/>
      <c r="D21" s="48"/>
      <c r="E21" s="55"/>
      <c r="F21" s="55"/>
      <c r="G21" s="55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58" t="s">
        <v>24</v>
      </c>
      <c r="B22" s="48">
        <v>24</v>
      </c>
      <c r="C22" s="55"/>
      <c r="D22" s="48">
        <f t="shared" si="1"/>
        <v>24</v>
      </c>
      <c r="E22" s="55">
        <v>4</v>
      </c>
      <c r="F22" s="55"/>
      <c r="G22" s="55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53" t="s">
        <v>25</v>
      </c>
      <c r="B23" s="56">
        <f>SUM(B24:B25)</f>
        <v>29</v>
      </c>
      <c r="C23" s="55"/>
      <c r="D23" s="56">
        <f t="shared" si="1"/>
        <v>29</v>
      </c>
      <c r="E23" s="55"/>
      <c r="F23" s="55"/>
      <c r="G23" s="55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58" t="s">
        <v>26</v>
      </c>
      <c r="B24" s="48">
        <v>7</v>
      </c>
      <c r="C24" s="55"/>
      <c r="D24" s="48">
        <f t="shared" si="1"/>
        <v>7</v>
      </c>
      <c r="E24" s="55"/>
      <c r="F24" s="55"/>
      <c r="G24" s="55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58" t="s">
        <v>27</v>
      </c>
      <c r="B25" s="48">
        <v>22</v>
      </c>
      <c r="C25" s="55"/>
      <c r="D25" s="48">
        <f t="shared" si="1"/>
        <v>22</v>
      </c>
      <c r="E25" s="55"/>
      <c r="F25" s="55"/>
      <c r="G25" s="55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53" t="s">
        <v>28</v>
      </c>
      <c r="B26" s="56">
        <f>SUM(B27:B28)</f>
        <v>65</v>
      </c>
      <c r="C26" s="55"/>
      <c r="D26" s="56">
        <f>B26+C26</f>
        <v>65</v>
      </c>
      <c r="E26" s="57">
        <f>E27+E28</f>
        <v>10</v>
      </c>
      <c r="F26" s="55"/>
      <c r="G26" s="55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58" t="s">
        <v>29</v>
      </c>
      <c r="B27" s="48">
        <v>53</v>
      </c>
      <c r="C27" s="55"/>
      <c r="D27" s="48">
        <f>B27+C27</f>
        <v>53</v>
      </c>
      <c r="E27" s="55">
        <v>10</v>
      </c>
      <c r="F27" s="55"/>
      <c r="G27" s="55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58" t="s">
        <v>30</v>
      </c>
      <c r="B28" s="48">
        <v>12</v>
      </c>
      <c r="C28" s="55"/>
      <c r="D28" s="48">
        <f>B28+C28</f>
        <v>12</v>
      </c>
      <c r="E28" s="55"/>
      <c r="F28" s="55"/>
      <c r="G28" s="55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63" t="s">
        <v>31</v>
      </c>
      <c r="B29" s="64">
        <f>B26+B23+B20+B16+B15+B12+B9+B5</f>
        <v>293</v>
      </c>
      <c r="C29" s="65">
        <f>C26+C23+C20+C16+C15+C12+C9+C5</f>
        <v>0</v>
      </c>
      <c r="D29" s="64">
        <f>D26+D23+D20+D16+D15+D12+D9+D5</f>
        <v>293</v>
      </c>
      <c r="E29" s="65">
        <f>E26+E23+E20+E16+E15+E12+E9+E5</f>
        <v>15</v>
      </c>
      <c r="F29" s="57"/>
      <c r="G29" s="57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1.25" customHeight="1">
      <c r="A30" s="66" t="s">
        <v>32</v>
      </c>
      <c r="B30" s="48"/>
      <c r="C30" s="48"/>
      <c r="D30" s="48"/>
      <c r="E30" s="48"/>
      <c r="F30" s="48"/>
      <c r="G30" s="48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</row>
    <row r="31" spans="1:213" s="6" customFormat="1" ht="11.25" customHeight="1">
      <c r="A31" s="109" t="s">
        <v>46</v>
      </c>
      <c r="B31" s="109"/>
      <c r="C31" s="109"/>
      <c r="D31" s="109"/>
      <c r="E31" s="109"/>
      <c r="F31" s="90"/>
      <c r="G31" s="40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47</v>
      </c>
      <c r="B32" s="109"/>
      <c r="C32" s="109"/>
      <c r="D32" s="109"/>
      <c r="E32" s="109"/>
      <c r="F32" s="90"/>
      <c r="G32" s="40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2">
      <c r="A33" s="89"/>
      <c r="B33" s="48"/>
      <c r="C33" s="48"/>
      <c r="D33" s="48"/>
      <c r="E33" s="48"/>
      <c r="F33" s="48"/>
      <c r="G33" s="48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91"/>
      <c r="B34" s="46"/>
      <c r="C34" s="46"/>
      <c r="D34" s="46"/>
      <c r="E34" s="46"/>
      <c r="F34" s="48"/>
      <c r="G34" s="48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109"/>
      <c r="B35" s="109"/>
      <c r="C35" s="109"/>
      <c r="D35" s="109"/>
      <c r="E35" s="109"/>
      <c r="F35" s="48"/>
      <c r="G35" s="48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80"/>
      <c r="B36" s="48"/>
      <c r="C36" s="48"/>
      <c r="D36" s="48"/>
      <c r="E36" s="48"/>
      <c r="F36" s="48"/>
      <c r="G36" s="48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48"/>
      <c r="C37" s="48"/>
      <c r="D37" s="48"/>
      <c r="E37" s="48"/>
      <c r="F37" s="48"/>
      <c r="G37" s="48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 s="80"/>
      <c r="B38" s="48"/>
      <c r="C38" s="48"/>
      <c r="D38" s="48"/>
      <c r="E38" s="48"/>
      <c r="F38" s="48"/>
      <c r="G38" s="48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</sheetData>
  <sheetProtection/>
  <mergeCells count="4">
    <mergeCell ref="A1:E1"/>
    <mergeCell ref="A31:E31"/>
    <mergeCell ref="A32:E32"/>
    <mergeCell ref="A35:E3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15" r:id="rId1"/>
  <headerFooter alignWithMargins="0">
    <oddHeader>&amp;R400090.xls</oddHeader>
    <oddFooter>&amp;LComune di Bologna - Dipartimento Programmazione - Settore Statistica</oddFooter>
  </headerFooter>
  <ignoredErrors>
    <ignoredError sqref="B12:D14 B15:C15" formulaRange="1"/>
    <ignoredError sqref="D15" formulaRange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E38"/>
  <sheetViews>
    <sheetView zoomScalePageLayoutView="0" workbookViewId="0" topLeftCell="A1">
      <selection activeCell="A1" sqref="A1:E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5.875" style="2" customWidth="1"/>
    <col min="6" max="6" width="2.875" style="2" customWidth="1"/>
    <col min="7" max="7" width="8.875" style="2" customWidth="1"/>
    <col min="8" max="16384" width="10.875" style="3" customWidth="1"/>
  </cols>
  <sheetData>
    <row r="1" spans="1:7" ht="30" customHeight="1">
      <c r="A1" s="108" t="s">
        <v>38</v>
      </c>
      <c r="B1" s="108"/>
      <c r="C1" s="108"/>
      <c r="D1" s="108"/>
      <c r="E1" s="108"/>
      <c r="F1" s="81"/>
      <c r="G1" s="81"/>
    </row>
    <row r="2" spans="1:213" s="6" customFormat="1" ht="15" customHeight="1">
      <c r="A2" s="45" t="s">
        <v>54</v>
      </c>
      <c r="B2" s="46"/>
      <c r="C2" s="47"/>
      <c r="D2" s="46"/>
      <c r="E2" s="48"/>
      <c r="F2" s="67" t="s">
        <v>52</v>
      </c>
      <c r="G2" s="48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49" t="s">
        <v>1</v>
      </c>
      <c r="B3" s="50" t="s">
        <v>48</v>
      </c>
      <c r="C3" s="50" t="s">
        <v>49</v>
      </c>
      <c r="D3" s="51" t="s">
        <v>50</v>
      </c>
      <c r="E3" s="52" t="s">
        <v>51</v>
      </c>
      <c r="F3" s="46"/>
      <c r="G3" s="68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53" t="s">
        <v>5</v>
      </c>
      <c r="B4" s="54"/>
      <c r="C4" s="55"/>
      <c r="D4" s="55"/>
      <c r="E4" s="55"/>
      <c r="F4" s="55"/>
      <c r="G4" s="46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53" t="s">
        <v>6</v>
      </c>
      <c r="B5" s="56">
        <f>SUM(B6:B8)</f>
        <v>44</v>
      </c>
      <c r="C5" s="56"/>
      <c r="D5" s="56">
        <f>B5+C5</f>
        <v>44</v>
      </c>
      <c r="E5" s="92">
        <f>SUM(E6:E8)</f>
        <v>2</v>
      </c>
      <c r="F5" s="68"/>
      <c r="G5" s="57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58" t="s">
        <v>8</v>
      </c>
      <c r="B6" s="59">
        <v>8</v>
      </c>
      <c r="C6" s="55"/>
      <c r="D6" s="59">
        <f>B6+C6</f>
        <v>8</v>
      </c>
      <c r="E6" s="55"/>
      <c r="F6" s="55"/>
      <c r="G6" s="55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58" t="s">
        <v>9</v>
      </c>
      <c r="B7" s="59">
        <v>9</v>
      </c>
      <c r="C7" s="60"/>
      <c r="D7" s="59">
        <f>B7+C7</f>
        <v>9</v>
      </c>
      <c r="E7" s="60"/>
      <c r="F7" s="60"/>
      <c r="G7" s="60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58" t="s">
        <v>10</v>
      </c>
      <c r="B8" s="48">
        <v>27</v>
      </c>
      <c r="C8" s="60"/>
      <c r="D8" s="48">
        <f>B8+C8</f>
        <v>27</v>
      </c>
      <c r="E8" s="60">
        <v>2</v>
      </c>
      <c r="F8" s="60"/>
      <c r="G8" s="60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53" t="s">
        <v>11</v>
      </c>
      <c r="B9" s="56">
        <f>SUM(B10:B11)</f>
        <v>66</v>
      </c>
      <c r="C9" s="56"/>
      <c r="D9" s="56">
        <f>B9+C9</f>
        <v>66</v>
      </c>
      <c r="E9" s="60"/>
      <c r="F9" s="60"/>
      <c r="G9" s="60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58" t="s">
        <v>12</v>
      </c>
      <c r="B10" s="48"/>
      <c r="C10" s="61"/>
      <c r="D10" s="48"/>
      <c r="E10" s="61"/>
      <c r="F10" s="61"/>
      <c r="G10" s="61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58" t="s">
        <v>13</v>
      </c>
      <c r="B11" s="48">
        <v>66</v>
      </c>
      <c r="C11" s="55"/>
      <c r="D11" s="48">
        <f aca="true" t="shared" si="0" ref="D11:D16">B11+C11</f>
        <v>66</v>
      </c>
      <c r="E11" s="55"/>
      <c r="F11" s="55"/>
      <c r="G11" s="55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53" t="s">
        <v>14</v>
      </c>
      <c r="B12" s="56">
        <f>SUM(B13:B14)</f>
        <v>12</v>
      </c>
      <c r="C12" s="55"/>
      <c r="D12" s="56">
        <f t="shared" si="0"/>
        <v>12</v>
      </c>
      <c r="E12" s="55"/>
      <c r="F12" s="55"/>
      <c r="G12" s="55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58" t="s">
        <v>15</v>
      </c>
      <c r="B13" s="48">
        <v>2</v>
      </c>
      <c r="C13" s="55"/>
      <c r="D13" s="48">
        <f t="shared" si="0"/>
        <v>2</v>
      </c>
      <c r="E13" s="55"/>
      <c r="F13" s="55"/>
      <c r="G13" s="55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58" t="s">
        <v>16</v>
      </c>
      <c r="B14" s="48">
        <v>10</v>
      </c>
      <c r="C14" s="55"/>
      <c r="D14" s="48">
        <f t="shared" si="0"/>
        <v>10</v>
      </c>
      <c r="E14" s="55"/>
      <c r="F14" s="55"/>
      <c r="G14" s="55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53" t="s">
        <v>17</v>
      </c>
      <c r="B15" s="54">
        <v>25</v>
      </c>
      <c r="C15" s="55"/>
      <c r="D15" s="54">
        <f t="shared" si="0"/>
        <v>25</v>
      </c>
      <c r="E15" s="55"/>
      <c r="F15" s="55"/>
      <c r="G15" s="55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53" t="s">
        <v>18</v>
      </c>
      <c r="B16" s="56">
        <f>SUM(B17:B19)</f>
        <v>20</v>
      </c>
      <c r="C16" s="55"/>
      <c r="D16" s="56">
        <f t="shared" si="0"/>
        <v>20</v>
      </c>
      <c r="E16" s="55"/>
      <c r="F16" s="55"/>
      <c r="G16" s="55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58" t="s">
        <v>19</v>
      </c>
      <c r="B17" s="48"/>
      <c r="C17" s="55"/>
      <c r="D17" s="48"/>
      <c r="E17" s="55"/>
      <c r="F17" s="55"/>
      <c r="G17" s="55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58" t="s">
        <v>20</v>
      </c>
      <c r="B18" s="48"/>
      <c r="C18" s="55"/>
      <c r="D18" s="48"/>
      <c r="E18" s="55"/>
      <c r="F18" s="55"/>
      <c r="G18" s="55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58" t="s">
        <v>21</v>
      </c>
      <c r="B19" s="48">
        <v>20</v>
      </c>
      <c r="C19" s="55"/>
      <c r="D19" s="48">
        <f aca="true" t="shared" si="1" ref="D19:D25">B19+C19</f>
        <v>20</v>
      </c>
      <c r="E19" s="55"/>
      <c r="F19" s="55"/>
      <c r="G19" s="55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53" t="s">
        <v>22</v>
      </c>
      <c r="B20" s="56">
        <f>SUM(B21:B22)</f>
        <v>26</v>
      </c>
      <c r="C20" s="56"/>
      <c r="D20" s="56">
        <f t="shared" si="1"/>
        <v>26</v>
      </c>
      <c r="E20" s="57">
        <f>E21+E22</f>
        <v>6</v>
      </c>
      <c r="F20" s="55"/>
      <c r="G20" s="55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58" t="s">
        <v>23</v>
      </c>
      <c r="B21" s="48"/>
      <c r="C21" s="55"/>
      <c r="D21" s="48"/>
      <c r="E21" s="55"/>
      <c r="F21" s="55"/>
      <c r="G21" s="55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58" t="s">
        <v>24</v>
      </c>
      <c r="B22" s="48">
        <v>26</v>
      </c>
      <c r="C22" s="55"/>
      <c r="D22" s="48">
        <f t="shared" si="1"/>
        <v>26</v>
      </c>
      <c r="E22" s="55">
        <v>6</v>
      </c>
      <c r="F22" s="55"/>
      <c r="G22" s="55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53" t="s">
        <v>25</v>
      </c>
      <c r="B23" s="56">
        <f>SUM(B24:B25)</f>
        <v>30</v>
      </c>
      <c r="C23" s="55"/>
      <c r="D23" s="56">
        <f t="shared" si="1"/>
        <v>30</v>
      </c>
      <c r="E23" s="55"/>
      <c r="F23" s="55"/>
      <c r="G23" s="55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58" t="s">
        <v>26</v>
      </c>
      <c r="B24" s="48">
        <v>8</v>
      </c>
      <c r="C24" s="55"/>
      <c r="D24" s="48">
        <f t="shared" si="1"/>
        <v>8</v>
      </c>
      <c r="E24" s="55"/>
      <c r="F24" s="55"/>
      <c r="G24" s="55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58" t="s">
        <v>27</v>
      </c>
      <c r="B25" s="48">
        <v>22</v>
      </c>
      <c r="C25" s="55"/>
      <c r="D25" s="48">
        <f t="shared" si="1"/>
        <v>22</v>
      </c>
      <c r="E25" s="55"/>
      <c r="F25" s="55"/>
      <c r="G25" s="55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53" t="s">
        <v>28</v>
      </c>
      <c r="B26" s="56">
        <f>SUM(B27:B28)</f>
        <v>69</v>
      </c>
      <c r="C26" s="55"/>
      <c r="D26" s="56">
        <f>B26+C26</f>
        <v>69</v>
      </c>
      <c r="E26" s="92">
        <f>SUM(E27:E28)</f>
        <v>15</v>
      </c>
      <c r="F26" s="55"/>
      <c r="G26" s="55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58" t="s">
        <v>29</v>
      </c>
      <c r="B27" s="48">
        <v>55</v>
      </c>
      <c r="C27" s="55"/>
      <c r="D27" s="48">
        <f>B27+C27</f>
        <v>55</v>
      </c>
      <c r="E27" s="55">
        <v>15</v>
      </c>
      <c r="F27" s="55"/>
      <c r="G27" s="55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58" t="s">
        <v>30</v>
      </c>
      <c r="B28" s="48">
        <v>14</v>
      </c>
      <c r="C28" s="55"/>
      <c r="D28" s="48">
        <f>B28+C28</f>
        <v>14</v>
      </c>
      <c r="E28" s="55"/>
      <c r="F28" s="55"/>
      <c r="G28" s="55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63" t="s">
        <v>31</v>
      </c>
      <c r="B29" s="64">
        <f>B26+B23+B20+B16+B15+B12+B9+B5</f>
        <v>292</v>
      </c>
      <c r="C29" s="65">
        <f>C26+C23+C20+C16+C15+C12+C9+C5</f>
        <v>0</v>
      </c>
      <c r="D29" s="64">
        <f>D26+D23+D20+D16+D15+D12+D9+D5</f>
        <v>292</v>
      </c>
      <c r="E29" s="65">
        <f>E26+E23+E20+E16+E15+E12+E9+E5</f>
        <v>23</v>
      </c>
      <c r="F29" s="57"/>
      <c r="G29" s="57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1.25" customHeight="1">
      <c r="A30" s="66" t="s">
        <v>32</v>
      </c>
      <c r="B30" s="48"/>
      <c r="C30" s="48"/>
      <c r="D30" s="48"/>
      <c r="E30" s="48"/>
      <c r="F30" s="48"/>
      <c r="G30" s="48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</row>
    <row r="31" spans="1:213" s="6" customFormat="1" ht="11.25" customHeight="1">
      <c r="A31" s="109" t="s">
        <v>46</v>
      </c>
      <c r="B31" s="109"/>
      <c r="C31" s="109"/>
      <c r="D31" s="109"/>
      <c r="E31" s="109"/>
      <c r="F31" s="90"/>
      <c r="G31" s="40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47</v>
      </c>
      <c r="B32" s="109"/>
      <c r="C32" s="109"/>
      <c r="D32" s="109"/>
      <c r="E32" s="109"/>
      <c r="F32" s="90"/>
      <c r="G32" s="40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2">
      <c r="A33" s="89"/>
      <c r="B33" s="48"/>
      <c r="C33" s="48"/>
      <c r="D33" s="48"/>
      <c r="E33" s="48"/>
      <c r="F33" s="48"/>
      <c r="G33" s="48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91"/>
      <c r="B34" s="46"/>
      <c r="C34" s="46"/>
      <c r="D34" s="46"/>
      <c r="E34" s="46"/>
      <c r="F34" s="48"/>
      <c r="G34" s="48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109"/>
      <c r="B35" s="109"/>
      <c r="C35" s="109"/>
      <c r="D35" s="109"/>
      <c r="E35" s="109"/>
      <c r="F35" s="48"/>
      <c r="G35" s="48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80"/>
      <c r="B36" s="48"/>
      <c r="C36" s="48"/>
      <c r="D36" s="48"/>
      <c r="E36" s="48"/>
      <c r="F36" s="48"/>
      <c r="G36" s="48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48"/>
      <c r="C37" s="48"/>
      <c r="D37" s="48"/>
      <c r="E37" s="48"/>
      <c r="F37" s="48"/>
      <c r="G37" s="48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 s="80"/>
      <c r="B38" s="48"/>
      <c r="C38" s="48"/>
      <c r="D38" s="48"/>
      <c r="E38" s="48"/>
      <c r="F38" s="48"/>
      <c r="G38" s="48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</sheetData>
  <sheetProtection/>
  <mergeCells count="4">
    <mergeCell ref="A1:E1"/>
    <mergeCell ref="A31:E31"/>
    <mergeCell ref="A32:E32"/>
    <mergeCell ref="A35:E3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15" r:id="rId1"/>
  <headerFooter alignWithMargins="0">
    <oddHeader>&amp;R400090.xls</oddHeader>
    <oddFooter>&amp;LComune di Bologna - Dipartimento Programmazione - Settore Statistica</oddFooter>
  </headerFooter>
  <ignoredErrors>
    <ignoredError sqref="B12:D14 B15:C15" formulaRange="1"/>
    <ignoredError sqref="D15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HE38"/>
  <sheetViews>
    <sheetView zoomScalePageLayoutView="0" workbookViewId="0" topLeftCell="A1">
      <selection activeCell="A1" sqref="A1:E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5.875" style="2" customWidth="1"/>
    <col min="6" max="6" width="2.875" style="2" customWidth="1"/>
    <col min="7" max="7" width="8.875" style="2" customWidth="1"/>
    <col min="8" max="16384" width="10.875" style="3" customWidth="1"/>
  </cols>
  <sheetData>
    <row r="1" spans="1:7" ht="30" customHeight="1">
      <c r="A1" s="108" t="s">
        <v>38</v>
      </c>
      <c r="B1" s="108"/>
      <c r="C1" s="108"/>
      <c r="D1" s="108"/>
      <c r="E1" s="108"/>
      <c r="F1" s="81"/>
      <c r="G1" s="81"/>
    </row>
    <row r="2" spans="1:213" s="6" customFormat="1" ht="15" customHeight="1">
      <c r="A2" s="45" t="s">
        <v>55</v>
      </c>
      <c r="B2" s="46"/>
      <c r="C2" s="47"/>
      <c r="D2" s="46"/>
      <c r="E2" s="48"/>
      <c r="F2" s="67" t="s">
        <v>52</v>
      </c>
      <c r="G2" s="48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49" t="s">
        <v>1</v>
      </c>
      <c r="B3" s="50" t="s">
        <v>48</v>
      </c>
      <c r="C3" s="50" t="s">
        <v>49</v>
      </c>
      <c r="D3" s="51" t="s">
        <v>50</v>
      </c>
      <c r="E3" s="52" t="s">
        <v>51</v>
      </c>
      <c r="F3" s="46"/>
      <c r="G3" s="68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53" t="s">
        <v>5</v>
      </c>
      <c r="B4" s="54"/>
      <c r="C4" s="55"/>
      <c r="D4" s="55"/>
      <c r="E4" s="55"/>
      <c r="F4" s="55"/>
      <c r="G4" s="46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53" t="s">
        <v>6</v>
      </c>
      <c r="B5" s="56">
        <f>SUM(B6:B8)</f>
        <v>36</v>
      </c>
      <c r="C5" s="56"/>
      <c r="D5" s="56">
        <f>B5+C5</f>
        <v>36</v>
      </c>
      <c r="E5" s="92">
        <f>SUM(E6:E8)</f>
        <v>1</v>
      </c>
      <c r="F5" s="68"/>
      <c r="G5" s="57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58" t="s">
        <v>8</v>
      </c>
      <c r="B6" s="59">
        <v>8</v>
      </c>
      <c r="C6" s="55"/>
      <c r="D6" s="59">
        <f aca="true" t="shared" si="0" ref="D6:D12">B6+C6</f>
        <v>8</v>
      </c>
      <c r="E6" s="55"/>
      <c r="F6" s="55"/>
      <c r="G6" s="55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58" t="s">
        <v>9</v>
      </c>
      <c r="B7" s="59">
        <v>13</v>
      </c>
      <c r="C7" s="60"/>
      <c r="D7" s="59">
        <f t="shared" si="0"/>
        <v>13</v>
      </c>
      <c r="E7" s="60"/>
      <c r="F7" s="60"/>
      <c r="G7" s="60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58" t="s">
        <v>10</v>
      </c>
      <c r="B8" s="48">
        <v>15</v>
      </c>
      <c r="C8" s="60"/>
      <c r="D8" s="48">
        <f t="shared" si="0"/>
        <v>15</v>
      </c>
      <c r="E8" s="60">
        <v>1</v>
      </c>
      <c r="F8" s="60"/>
      <c r="G8" s="60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53" t="s">
        <v>11</v>
      </c>
      <c r="B9" s="56">
        <f>SUM(B10:B11)</f>
        <v>69</v>
      </c>
      <c r="C9" s="56"/>
      <c r="D9" s="56">
        <f t="shared" si="0"/>
        <v>69</v>
      </c>
      <c r="E9" s="60"/>
      <c r="F9" s="60"/>
      <c r="G9" s="60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58" t="s">
        <v>12</v>
      </c>
      <c r="B10" s="48"/>
      <c r="C10" s="61"/>
      <c r="D10" s="48"/>
      <c r="E10" s="61"/>
      <c r="F10" s="61"/>
      <c r="G10" s="61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58" t="s">
        <v>13</v>
      </c>
      <c r="B11" s="48">
        <v>69</v>
      </c>
      <c r="C11" s="55"/>
      <c r="D11" s="48">
        <f t="shared" si="0"/>
        <v>69</v>
      </c>
      <c r="E11" s="55"/>
      <c r="F11" s="55"/>
      <c r="G11" s="55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53" t="s">
        <v>14</v>
      </c>
      <c r="B12" s="56">
        <f>SUM(B13:B14)</f>
        <v>10</v>
      </c>
      <c r="C12" s="55"/>
      <c r="D12" s="56">
        <f t="shared" si="0"/>
        <v>10</v>
      </c>
      <c r="E12" s="55"/>
      <c r="F12" s="55"/>
      <c r="G12" s="55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58" t="s">
        <v>15</v>
      </c>
      <c r="B13" s="48"/>
      <c r="C13" s="55"/>
      <c r="D13" s="48"/>
      <c r="E13" s="55"/>
      <c r="F13" s="55"/>
      <c r="G13" s="55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58" t="s">
        <v>16</v>
      </c>
      <c r="B14" s="48">
        <v>10</v>
      </c>
      <c r="C14" s="55"/>
      <c r="D14" s="48">
        <f>B14+C14</f>
        <v>10</v>
      </c>
      <c r="E14" s="55"/>
      <c r="F14" s="55"/>
      <c r="G14" s="55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53" t="s">
        <v>17</v>
      </c>
      <c r="B15" s="54">
        <v>25</v>
      </c>
      <c r="C15" s="55"/>
      <c r="D15" s="54">
        <f>B15+C15</f>
        <v>25</v>
      </c>
      <c r="E15" s="55"/>
      <c r="F15" s="55"/>
      <c r="G15" s="55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53" t="s">
        <v>18</v>
      </c>
      <c r="B16" s="56">
        <f>SUM(B17:B19)</f>
        <v>21</v>
      </c>
      <c r="C16" s="55"/>
      <c r="D16" s="56">
        <f>B16+C16</f>
        <v>21</v>
      </c>
      <c r="E16" s="55"/>
      <c r="F16" s="55"/>
      <c r="G16" s="55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58" t="s">
        <v>19</v>
      </c>
      <c r="B17" s="48"/>
      <c r="C17" s="55"/>
      <c r="D17" s="48"/>
      <c r="E17" s="55"/>
      <c r="F17" s="55"/>
      <c r="G17" s="55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58" t="s">
        <v>20</v>
      </c>
      <c r="B18" s="48"/>
      <c r="C18" s="55"/>
      <c r="D18" s="48"/>
      <c r="E18" s="55"/>
      <c r="F18" s="55"/>
      <c r="G18" s="55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58" t="s">
        <v>21</v>
      </c>
      <c r="B19" s="48">
        <v>21</v>
      </c>
      <c r="C19" s="55"/>
      <c r="D19" s="48">
        <f aca="true" t="shared" si="1" ref="D19:D25">B19+C19</f>
        <v>21</v>
      </c>
      <c r="E19" s="55"/>
      <c r="F19" s="55"/>
      <c r="G19" s="55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53" t="s">
        <v>22</v>
      </c>
      <c r="B20" s="56">
        <f>SUM(B21:B22)</f>
        <v>32</v>
      </c>
      <c r="C20" s="56"/>
      <c r="D20" s="56">
        <f t="shared" si="1"/>
        <v>32</v>
      </c>
      <c r="E20" s="57">
        <f>E21+E22</f>
        <v>3</v>
      </c>
      <c r="F20" s="55"/>
      <c r="G20" s="55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58" t="s">
        <v>23</v>
      </c>
      <c r="B21" s="48"/>
      <c r="C21" s="55"/>
      <c r="D21" s="48"/>
      <c r="E21" s="55"/>
      <c r="F21" s="55"/>
      <c r="G21" s="55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58" t="s">
        <v>24</v>
      </c>
      <c r="B22" s="48">
        <v>32</v>
      </c>
      <c r="C22" s="55"/>
      <c r="D22" s="48">
        <f t="shared" si="1"/>
        <v>32</v>
      </c>
      <c r="E22" s="55">
        <v>3</v>
      </c>
      <c r="F22" s="55"/>
      <c r="G22" s="55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53" t="s">
        <v>25</v>
      </c>
      <c r="B23" s="56">
        <f>SUM(B24:B25)</f>
        <v>30</v>
      </c>
      <c r="C23" s="55"/>
      <c r="D23" s="56">
        <f t="shared" si="1"/>
        <v>30</v>
      </c>
      <c r="E23" s="55"/>
      <c r="F23" s="55"/>
      <c r="G23" s="55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58" t="s">
        <v>26</v>
      </c>
      <c r="B24" s="48">
        <v>9</v>
      </c>
      <c r="C24" s="55"/>
      <c r="D24" s="48">
        <f t="shared" si="1"/>
        <v>9</v>
      </c>
      <c r="E24" s="55"/>
      <c r="F24" s="55"/>
      <c r="G24" s="55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58" t="s">
        <v>27</v>
      </c>
      <c r="B25" s="48">
        <v>21</v>
      </c>
      <c r="C25" s="55"/>
      <c r="D25" s="48">
        <f t="shared" si="1"/>
        <v>21</v>
      </c>
      <c r="E25" s="55"/>
      <c r="F25" s="55"/>
      <c r="G25" s="55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53" t="s">
        <v>28</v>
      </c>
      <c r="B26" s="56">
        <f>SUM(B27:B28)</f>
        <v>38</v>
      </c>
      <c r="C26" s="55"/>
      <c r="D26" s="56">
        <f>B26+C26</f>
        <v>38</v>
      </c>
      <c r="E26" s="92"/>
      <c r="F26" s="55"/>
      <c r="G26" s="55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58" t="s">
        <v>29</v>
      </c>
      <c r="B27" s="48">
        <v>23</v>
      </c>
      <c r="C27" s="55"/>
      <c r="D27" s="48">
        <f>B27+C27</f>
        <v>23</v>
      </c>
      <c r="E27" s="55"/>
      <c r="F27" s="55"/>
      <c r="G27" s="55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58" t="s">
        <v>30</v>
      </c>
      <c r="B28" s="48">
        <v>15</v>
      </c>
      <c r="C28" s="55"/>
      <c r="D28" s="48">
        <f>B28+C28</f>
        <v>15</v>
      </c>
      <c r="E28" s="55"/>
      <c r="F28" s="55"/>
      <c r="G28" s="55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63" t="s">
        <v>31</v>
      </c>
      <c r="B29" s="64">
        <f>B26+B23+B20+B16+B15+B12+B9+B5</f>
        <v>261</v>
      </c>
      <c r="C29" s="65">
        <f>C26+C23+C20+C16+C15+C12+C9+C5</f>
        <v>0</v>
      </c>
      <c r="D29" s="64">
        <f>D26+D23+D20+D16+D15+D12+D9+D5</f>
        <v>261</v>
      </c>
      <c r="E29" s="65">
        <f>E26+E23+E20+E16+E15+E12+E9+E5</f>
        <v>4</v>
      </c>
      <c r="F29" s="57"/>
      <c r="G29" s="57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1.25" customHeight="1">
      <c r="A30" s="66" t="s">
        <v>32</v>
      </c>
      <c r="B30" s="48"/>
      <c r="C30" s="48"/>
      <c r="D30" s="48"/>
      <c r="E30" s="48"/>
      <c r="F30" s="48"/>
      <c r="G30" s="48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</row>
    <row r="31" spans="1:213" s="6" customFormat="1" ht="11.25" customHeight="1">
      <c r="A31" s="109" t="s">
        <v>46</v>
      </c>
      <c r="B31" s="109"/>
      <c r="C31" s="109"/>
      <c r="D31" s="109"/>
      <c r="E31" s="109"/>
      <c r="F31" s="90"/>
      <c r="G31" s="40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47</v>
      </c>
      <c r="B32" s="109"/>
      <c r="C32" s="109"/>
      <c r="D32" s="109"/>
      <c r="E32" s="109"/>
      <c r="F32" s="90"/>
      <c r="G32" s="40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2">
      <c r="A33" s="89"/>
      <c r="B33" s="48"/>
      <c r="C33" s="48"/>
      <c r="D33" s="48"/>
      <c r="E33" s="48"/>
      <c r="F33" s="48"/>
      <c r="G33" s="48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91"/>
      <c r="B34" s="46"/>
      <c r="C34" s="46"/>
      <c r="D34" s="46"/>
      <c r="E34" s="46"/>
      <c r="F34" s="48"/>
      <c r="G34" s="48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109"/>
      <c r="B35" s="109"/>
      <c r="C35" s="109"/>
      <c r="D35" s="109"/>
      <c r="E35" s="109"/>
      <c r="F35" s="48"/>
      <c r="G35" s="48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80"/>
      <c r="B36" s="48"/>
      <c r="C36" s="48"/>
      <c r="D36" s="48"/>
      <c r="E36" s="48"/>
      <c r="F36" s="48"/>
      <c r="G36" s="48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48"/>
      <c r="C37" s="48"/>
      <c r="D37" s="48"/>
      <c r="E37" s="48"/>
      <c r="F37" s="48"/>
      <c r="G37" s="48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 s="80"/>
      <c r="B38" s="48"/>
      <c r="C38" s="48"/>
      <c r="D38" s="48"/>
      <c r="E38" s="48"/>
      <c r="F38" s="48"/>
      <c r="G38" s="48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</sheetData>
  <sheetProtection/>
  <mergeCells count="4">
    <mergeCell ref="A1:E1"/>
    <mergeCell ref="A31:E31"/>
    <mergeCell ref="A32:E32"/>
    <mergeCell ref="A35:E3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15" r:id="rId1"/>
  <headerFooter alignWithMargins="0">
    <oddHeader>&amp;R400090.xls</oddHeader>
    <oddFooter>&amp;LComune di Bologna - Dipartimento Programmazione - Settore Statistica</oddFooter>
  </headerFooter>
  <ignoredErrors>
    <ignoredError sqref="B12:D14 B15:C15" formulaRange="1"/>
    <ignoredError sqref="D15" formulaRange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HE38"/>
  <sheetViews>
    <sheetView zoomScalePageLayoutView="0" workbookViewId="0" topLeftCell="A1">
      <selection activeCell="A1" sqref="A1:E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5.875" style="2" customWidth="1"/>
    <col min="6" max="6" width="2.875" style="2" customWidth="1"/>
    <col min="7" max="7" width="8.875" style="2" customWidth="1"/>
    <col min="8" max="16384" width="10.875" style="3" customWidth="1"/>
  </cols>
  <sheetData>
    <row r="1" spans="1:7" ht="30" customHeight="1">
      <c r="A1" s="108" t="s">
        <v>38</v>
      </c>
      <c r="B1" s="108"/>
      <c r="C1" s="108"/>
      <c r="D1" s="108"/>
      <c r="E1" s="108"/>
      <c r="F1" s="81"/>
      <c r="G1" s="81"/>
    </row>
    <row r="2" spans="1:213" s="6" customFormat="1" ht="15" customHeight="1">
      <c r="A2" s="45" t="s">
        <v>45</v>
      </c>
      <c r="B2" s="46"/>
      <c r="C2" s="47"/>
      <c r="D2" s="46"/>
      <c r="E2" s="48"/>
      <c r="F2" s="67" t="s">
        <v>52</v>
      </c>
      <c r="G2" s="48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49" t="s">
        <v>1</v>
      </c>
      <c r="B3" s="50" t="s">
        <v>48</v>
      </c>
      <c r="C3" s="50" t="s">
        <v>49</v>
      </c>
      <c r="D3" s="51" t="s">
        <v>50</v>
      </c>
      <c r="E3" s="52" t="s">
        <v>51</v>
      </c>
      <c r="F3" s="46"/>
      <c r="G3" s="68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53" t="s">
        <v>5</v>
      </c>
      <c r="B4" s="54"/>
      <c r="C4" s="55"/>
      <c r="D4" s="55"/>
      <c r="E4" s="55"/>
      <c r="F4" s="55"/>
      <c r="G4" s="46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53" t="s">
        <v>6</v>
      </c>
      <c r="B5" s="56">
        <f>SUM(B6:B8)</f>
        <v>42</v>
      </c>
      <c r="C5" s="56"/>
      <c r="D5" s="56">
        <f aca="true" t="shared" si="0" ref="D5:D12">B5+C5</f>
        <v>42</v>
      </c>
      <c r="E5" s="57"/>
      <c r="F5" s="68"/>
      <c r="G5" s="57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58" t="s">
        <v>8</v>
      </c>
      <c r="B6" s="59">
        <v>11</v>
      </c>
      <c r="C6" s="55"/>
      <c r="D6" s="59">
        <f t="shared" si="0"/>
        <v>11</v>
      </c>
      <c r="E6" s="55"/>
      <c r="F6" s="55"/>
      <c r="G6" s="55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58" t="s">
        <v>9</v>
      </c>
      <c r="B7" s="59"/>
      <c r="C7" s="60"/>
      <c r="D7" s="59"/>
      <c r="E7" s="60"/>
      <c r="F7" s="60"/>
      <c r="G7" s="60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58" t="s">
        <v>10</v>
      </c>
      <c r="B8" s="48">
        <v>31</v>
      </c>
      <c r="C8" s="60"/>
      <c r="D8" s="48">
        <f t="shared" si="0"/>
        <v>31</v>
      </c>
      <c r="E8" s="60"/>
      <c r="F8" s="60"/>
      <c r="G8" s="60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53" t="s">
        <v>11</v>
      </c>
      <c r="B9" s="56">
        <f>SUM(B10:B11)</f>
        <v>68</v>
      </c>
      <c r="C9" s="56">
        <f>SUM(C10:C11)</f>
        <v>2</v>
      </c>
      <c r="D9" s="56">
        <f t="shared" si="0"/>
        <v>70</v>
      </c>
      <c r="E9" s="60"/>
      <c r="F9" s="60"/>
      <c r="G9" s="60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58" t="s">
        <v>12</v>
      </c>
      <c r="B10" s="48"/>
      <c r="C10" s="61"/>
      <c r="D10" s="48"/>
      <c r="E10" s="61"/>
      <c r="F10" s="61"/>
      <c r="G10" s="61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58" t="s">
        <v>13</v>
      </c>
      <c r="B11" s="48">
        <v>68</v>
      </c>
      <c r="C11" s="55">
        <v>2</v>
      </c>
      <c r="D11" s="48">
        <f t="shared" si="0"/>
        <v>70</v>
      </c>
      <c r="E11" s="55"/>
      <c r="F11" s="55"/>
      <c r="G11" s="55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53" t="s">
        <v>14</v>
      </c>
      <c r="B12" s="56">
        <f>SUM(B13:B14)</f>
        <v>9</v>
      </c>
      <c r="C12" s="55"/>
      <c r="D12" s="56">
        <f t="shared" si="0"/>
        <v>9</v>
      </c>
      <c r="E12" s="55"/>
      <c r="F12" s="55"/>
      <c r="G12" s="55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58" t="s">
        <v>15</v>
      </c>
      <c r="B13" s="48"/>
      <c r="C13" s="55"/>
      <c r="D13" s="48"/>
      <c r="E13" s="55"/>
      <c r="F13" s="55"/>
      <c r="G13" s="55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58" t="s">
        <v>16</v>
      </c>
      <c r="B14" s="48">
        <v>9</v>
      </c>
      <c r="C14" s="55"/>
      <c r="D14" s="48">
        <f>B14+C14</f>
        <v>9</v>
      </c>
      <c r="E14" s="55"/>
      <c r="F14" s="55"/>
      <c r="G14" s="55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53" t="s">
        <v>17</v>
      </c>
      <c r="B15" s="54">
        <v>22</v>
      </c>
      <c r="C15" s="55"/>
      <c r="D15" s="54">
        <f>B15+C15</f>
        <v>22</v>
      </c>
      <c r="E15" s="55"/>
      <c r="F15" s="55"/>
      <c r="G15" s="55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53" t="s">
        <v>18</v>
      </c>
      <c r="B16" s="56">
        <f>SUM(B17:B19)</f>
        <v>19</v>
      </c>
      <c r="C16" s="55"/>
      <c r="D16" s="56">
        <f>B16+C16</f>
        <v>19</v>
      </c>
      <c r="E16" s="55"/>
      <c r="F16" s="55"/>
      <c r="G16" s="55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58" t="s">
        <v>19</v>
      </c>
      <c r="B17" s="48"/>
      <c r="C17" s="55"/>
      <c r="D17" s="48"/>
      <c r="E17" s="55"/>
      <c r="F17" s="55"/>
      <c r="G17" s="55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58" t="s">
        <v>20</v>
      </c>
      <c r="B18" s="48"/>
      <c r="C18" s="55"/>
      <c r="D18" s="48"/>
      <c r="E18" s="55"/>
      <c r="F18" s="55"/>
      <c r="G18" s="55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58" t="s">
        <v>21</v>
      </c>
      <c r="B19" s="48">
        <v>19</v>
      </c>
      <c r="C19" s="55"/>
      <c r="D19" s="48">
        <f aca="true" t="shared" si="1" ref="D19:D25">B19+C19</f>
        <v>19</v>
      </c>
      <c r="E19" s="55"/>
      <c r="F19" s="55"/>
      <c r="G19" s="55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53" t="s">
        <v>22</v>
      </c>
      <c r="B20" s="56">
        <f>SUM(B21:B22)</f>
        <v>43</v>
      </c>
      <c r="C20" s="56">
        <f>SUM(C21:C22)</f>
        <v>6</v>
      </c>
      <c r="D20" s="56">
        <f t="shared" si="1"/>
        <v>49</v>
      </c>
      <c r="E20" s="57">
        <f>E21+E22</f>
        <v>3</v>
      </c>
      <c r="F20" s="55"/>
      <c r="G20" s="55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58" t="s">
        <v>23</v>
      </c>
      <c r="B21" s="48">
        <v>9</v>
      </c>
      <c r="C21" s="55">
        <v>6</v>
      </c>
      <c r="D21" s="48">
        <f t="shared" si="1"/>
        <v>15</v>
      </c>
      <c r="E21" s="55">
        <v>3</v>
      </c>
      <c r="F21" s="55"/>
      <c r="G21" s="55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58" t="s">
        <v>24</v>
      </c>
      <c r="B22" s="48">
        <v>34</v>
      </c>
      <c r="C22" s="55"/>
      <c r="D22" s="48">
        <f t="shared" si="1"/>
        <v>34</v>
      </c>
      <c r="E22" s="55"/>
      <c r="F22" s="55"/>
      <c r="G22" s="55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53" t="s">
        <v>25</v>
      </c>
      <c r="B23" s="56">
        <f>SUM(B24:B25)</f>
        <v>25</v>
      </c>
      <c r="C23" s="55"/>
      <c r="D23" s="56">
        <f t="shared" si="1"/>
        <v>25</v>
      </c>
      <c r="E23" s="55"/>
      <c r="F23" s="55"/>
      <c r="G23" s="55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58" t="s">
        <v>26</v>
      </c>
      <c r="B24" s="48">
        <v>4</v>
      </c>
      <c r="C24" s="55"/>
      <c r="D24" s="48">
        <f t="shared" si="1"/>
        <v>4</v>
      </c>
      <c r="E24" s="55"/>
      <c r="F24" s="55"/>
      <c r="G24" s="55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58" t="s">
        <v>27</v>
      </c>
      <c r="B25" s="48">
        <v>21</v>
      </c>
      <c r="C25" s="55"/>
      <c r="D25" s="48">
        <f t="shared" si="1"/>
        <v>21</v>
      </c>
      <c r="E25" s="55"/>
      <c r="F25" s="55"/>
      <c r="G25" s="55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53" t="s">
        <v>28</v>
      </c>
      <c r="B26" s="56">
        <f>SUM(B27:B28)</f>
        <v>27</v>
      </c>
      <c r="C26" s="55"/>
      <c r="D26" s="56">
        <f>B26+C26</f>
        <v>27</v>
      </c>
      <c r="E26" s="55"/>
      <c r="F26" s="55"/>
      <c r="G26" s="55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58" t="s">
        <v>29</v>
      </c>
      <c r="B27" s="48">
        <v>8</v>
      </c>
      <c r="C27" s="55"/>
      <c r="D27" s="48">
        <f>B27+C27</f>
        <v>8</v>
      </c>
      <c r="E27" s="55"/>
      <c r="F27" s="55"/>
      <c r="G27" s="55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58" t="s">
        <v>30</v>
      </c>
      <c r="B28" s="48">
        <v>19</v>
      </c>
      <c r="C28" s="55"/>
      <c r="D28" s="48">
        <f>B28+C28</f>
        <v>19</v>
      </c>
      <c r="E28" s="55"/>
      <c r="F28" s="55"/>
      <c r="G28" s="55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63" t="s">
        <v>31</v>
      </c>
      <c r="B29" s="64">
        <f>B26+B23+B20+B16+B15+B12+B9+B5</f>
        <v>255</v>
      </c>
      <c r="C29" s="65">
        <f>C26+C23+C20+C16+C15+C12+C9+C5</f>
        <v>8</v>
      </c>
      <c r="D29" s="64">
        <f>D26+D23+D20+D16+D15+D12+D9+D5</f>
        <v>263</v>
      </c>
      <c r="E29" s="65">
        <f>E26+E23+E20+E16+E15+E12+E9+E5</f>
        <v>3</v>
      </c>
      <c r="F29" s="57"/>
      <c r="G29" s="57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1.25" customHeight="1">
      <c r="A30" s="66" t="s">
        <v>32</v>
      </c>
      <c r="B30" s="48"/>
      <c r="C30" s="48"/>
      <c r="D30" s="48"/>
      <c r="E30" s="48"/>
      <c r="F30" s="48"/>
      <c r="G30" s="48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</row>
    <row r="31" spans="1:213" s="6" customFormat="1" ht="11.25" customHeight="1">
      <c r="A31" s="109" t="s">
        <v>46</v>
      </c>
      <c r="B31" s="109"/>
      <c r="C31" s="109"/>
      <c r="D31" s="109"/>
      <c r="E31" s="109"/>
      <c r="F31" s="90"/>
      <c r="G31" s="40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47</v>
      </c>
      <c r="B32" s="109"/>
      <c r="C32" s="109"/>
      <c r="D32" s="109"/>
      <c r="E32" s="109"/>
      <c r="F32" s="90"/>
      <c r="G32" s="40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2">
      <c r="A33" s="89"/>
      <c r="B33" s="48"/>
      <c r="C33" s="48"/>
      <c r="D33" s="48"/>
      <c r="E33" s="48"/>
      <c r="F33" s="48"/>
      <c r="G33" s="48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91"/>
      <c r="B34" s="46"/>
      <c r="C34" s="46"/>
      <c r="D34" s="46"/>
      <c r="E34" s="46"/>
      <c r="F34" s="48"/>
      <c r="G34" s="48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109"/>
      <c r="B35" s="109"/>
      <c r="C35" s="109"/>
      <c r="D35" s="109"/>
      <c r="E35" s="109"/>
      <c r="F35" s="48"/>
      <c r="G35" s="48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80"/>
      <c r="B36" s="48"/>
      <c r="C36" s="48"/>
      <c r="D36" s="48"/>
      <c r="E36" s="48"/>
      <c r="F36" s="48"/>
      <c r="G36" s="48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48"/>
      <c r="C37" s="48"/>
      <c r="D37" s="48"/>
      <c r="E37" s="48"/>
      <c r="F37" s="48"/>
      <c r="G37" s="48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 s="80"/>
      <c r="B38" s="48"/>
      <c r="C38" s="48"/>
      <c r="D38" s="48"/>
      <c r="E38" s="48"/>
      <c r="F38" s="48"/>
      <c r="G38" s="48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</sheetData>
  <sheetProtection/>
  <mergeCells count="4">
    <mergeCell ref="A1:E1"/>
    <mergeCell ref="A35:E35"/>
    <mergeCell ref="A31:E31"/>
    <mergeCell ref="A32:E3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15" r:id="rId1"/>
  <headerFooter alignWithMargins="0">
    <oddHeader>&amp;R400090.xls</oddHeader>
    <oddFooter>&amp;LComune di Bologna - Dipartimento Programmazione - Settore Statistica</oddFooter>
  </headerFooter>
  <ignoredErrors>
    <ignoredError sqref="B12:D14 B15:C15" formulaRange="1"/>
    <ignoredError sqref="D15" formulaRange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HE40"/>
  <sheetViews>
    <sheetView zoomScalePageLayoutView="0" workbookViewId="0" topLeftCell="A1">
      <selection activeCell="A1" sqref="A1:C1"/>
    </sheetView>
  </sheetViews>
  <sheetFormatPr defaultColWidth="10.875" defaultRowHeight="12"/>
  <cols>
    <col min="1" max="1" width="20.875" style="1" customWidth="1"/>
    <col min="2" max="2" width="10.25390625" style="2" customWidth="1"/>
    <col min="3" max="3" width="21.875" style="2" customWidth="1"/>
    <col min="4" max="4" width="3.25390625" style="2" customWidth="1"/>
    <col min="5" max="5" width="9.125" style="2" customWidth="1"/>
    <col min="6" max="6" width="16.25390625" style="2" customWidth="1"/>
    <col min="7" max="7" width="8.875" style="2" customWidth="1"/>
    <col min="8" max="16384" width="10.875" style="3" customWidth="1"/>
  </cols>
  <sheetData>
    <row r="1" spans="1:7" ht="30" customHeight="1">
      <c r="A1" s="108" t="s">
        <v>38</v>
      </c>
      <c r="B1" s="108"/>
      <c r="C1" s="108"/>
      <c r="D1" s="67" t="s">
        <v>0</v>
      </c>
      <c r="E1" s="81"/>
      <c r="F1" s="81"/>
      <c r="G1" s="81"/>
    </row>
    <row r="2" spans="1:213" s="6" customFormat="1" ht="15" customHeight="1">
      <c r="A2" s="45" t="s">
        <v>40</v>
      </c>
      <c r="B2" s="46"/>
      <c r="C2" s="47"/>
      <c r="D2" s="48"/>
      <c r="E2" s="48"/>
      <c r="F2" s="48"/>
      <c r="G2" s="48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49" t="s">
        <v>1</v>
      </c>
      <c r="B3" s="51" t="s">
        <v>2</v>
      </c>
      <c r="C3" s="52" t="s">
        <v>3</v>
      </c>
      <c r="D3" s="68"/>
      <c r="E3" s="68"/>
      <c r="F3" s="68"/>
      <c r="G3" s="68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53" t="s">
        <v>5</v>
      </c>
      <c r="B4" s="54"/>
      <c r="C4" s="55"/>
      <c r="D4" s="55"/>
      <c r="E4" s="55"/>
      <c r="F4" s="55"/>
      <c r="G4" s="46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53" t="s">
        <v>6</v>
      </c>
      <c r="B5" s="56">
        <f>SUM(B6:B8)</f>
        <v>43</v>
      </c>
      <c r="C5" s="56"/>
      <c r="D5" s="57"/>
      <c r="E5" s="57"/>
      <c r="F5" s="57"/>
      <c r="G5" s="57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58" t="s">
        <v>8</v>
      </c>
      <c r="B6" s="59">
        <v>11</v>
      </c>
      <c r="C6" s="55"/>
      <c r="D6" s="55"/>
      <c r="E6" s="55"/>
      <c r="F6" s="55"/>
      <c r="G6" s="55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58" t="s">
        <v>9</v>
      </c>
      <c r="B7" s="59"/>
      <c r="C7" s="60"/>
      <c r="D7" s="60"/>
      <c r="E7" s="60"/>
      <c r="F7" s="60"/>
      <c r="G7" s="60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58" t="s">
        <v>10</v>
      </c>
      <c r="B8" s="48">
        <v>32</v>
      </c>
      <c r="C8" s="60"/>
      <c r="D8" s="60"/>
      <c r="E8" s="60"/>
      <c r="F8" s="60"/>
      <c r="G8" s="60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53" t="s">
        <v>11</v>
      </c>
      <c r="B9" s="56">
        <f>SUM(B10:B11)</f>
        <v>77</v>
      </c>
      <c r="C9" s="56">
        <f>SUM(C10:C11)</f>
        <v>2</v>
      </c>
      <c r="D9" s="60"/>
      <c r="E9" s="60"/>
      <c r="F9" s="60"/>
      <c r="G9" s="60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58" t="s">
        <v>12</v>
      </c>
      <c r="B10" s="48"/>
      <c r="C10" s="61"/>
      <c r="D10" s="61"/>
      <c r="E10" s="61"/>
      <c r="F10" s="61"/>
      <c r="G10" s="61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58" t="s">
        <v>13</v>
      </c>
      <c r="B11" s="48">
        <v>77</v>
      </c>
      <c r="C11" s="55">
        <v>2</v>
      </c>
      <c r="D11" s="55"/>
      <c r="E11" s="55"/>
      <c r="F11" s="55"/>
      <c r="G11" s="55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53" t="s">
        <v>14</v>
      </c>
      <c r="B12" s="56">
        <f>SUM(B13:B14)</f>
        <v>14</v>
      </c>
      <c r="C12" s="55"/>
      <c r="D12" s="55"/>
      <c r="E12" s="55"/>
      <c r="F12" s="55"/>
      <c r="G12" s="55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58" t="s">
        <v>15</v>
      </c>
      <c r="B13" s="48"/>
      <c r="C13" s="55"/>
      <c r="D13" s="55"/>
      <c r="E13" s="55"/>
      <c r="F13" s="55"/>
      <c r="G13" s="55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58" t="s">
        <v>16</v>
      </c>
      <c r="B14" s="48">
        <v>14</v>
      </c>
      <c r="C14" s="55"/>
      <c r="D14" s="55"/>
      <c r="E14" s="55"/>
      <c r="F14" s="55"/>
      <c r="G14" s="55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53" t="s">
        <v>17</v>
      </c>
      <c r="B15" s="54">
        <v>32</v>
      </c>
      <c r="C15" s="55"/>
      <c r="D15" s="55"/>
      <c r="E15" s="55"/>
      <c r="F15" s="55"/>
      <c r="G15" s="55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53" t="s">
        <v>18</v>
      </c>
      <c r="B16" s="56">
        <f>SUM(B17:B19)</f>
        <v>26</v>
      </c>
      <c r="C16" s="55"/>
      <c r="D16" s="55"/>
      <c r="E16" s="55"/>
      <c r="F16" s="55"/>
      <c r="G16" s="55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58" t="s">
        <v>19</v>
      </c>
      <c r="B17" s="48"/>
      <c r="C17" s="55"/>
      <c r="D17" s="55"/>
      <c r="E17" s="55"/>
      <c r="F17" s="55"/>
      <c r="G17" s="55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58" t="s">
        <v>20</v>
      </c>
      <c r="B18" s="48"/>
      <c r="C18" s="55"/>
      <c r="D18" s="55"/>
      <c r="E18" s="55"/>
      <c r="F18" s="55"/>
      <c r="G18" s="55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58" t="s">
        <v>21</v>
      </c>
      <c r="B19" s="48">
        <v>26</v>
      </c>
      <c r="C19" s="55"/>
      <c r="D19" s="55"/>
      <c r="E19" s="55"/>
      <c r="F19" s="55"/>
      <c r="G19" s="55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53" t="s">
        <v>22</v>
      </c>
      <c r="B20" s="56">
        <f>SUM(B21:B22)</f>
        <v>60</v>
      </c>
      <c r="C20" s="56">
        <f>SUM(C21:C22)</f>
        <v>6</v>
      </c>
      <c r="D20" s="55"/>
      <c r="E20" s="55"/>
      <c r="F20" s="55"/>
      <c r="G20" s="55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58" t="s">
        <v>23</v>
      </c>
      <c r="B21" s="48">
        <v>15</v>
      </c>
      <c r="C21" s="55">
        <v>6</v>
      </c>
      <c r="D21" s="55"/>
      <c r="E21" s="55"/>
      <c r="F21" s="55"/>
      <c r="G21" s="55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58" t="s">
        <v>24</v>
      </c>
      <c r="B22" s="48">
        <v>45</v>
      </c>
      <c r="C22" s="55"/>
      <c r="D22" s="55"/>
      <c r="E22" s="55"/>
      <c r="F22" s="55"/>
      <c r="G22" s="55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53" t="s">
        <v>25</v>
      </c>
      <c r="B23" s="56">
        <f>SUM(B24:B25)</f>
        <v>28</v>
      </c>
      <c r="C23" s="55"/>
      <c r="D23" s="55"/>
      <c r="E23" s="55"/>
      <c r="F23" s="55"/>
      <c r="G23" s="55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58" t="s">
        <v>26</v>
      </c>
      <c r="B24" s="48">
        <v>7</v>
      </c>
      <c r="C24" s="55"/>
      <c r="D24" s="55"/>
      <c r="E24" s="55"/>
      <c r="F24" s="55"/>
      <c r="G24" s="55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58" t="s">
        <v>27</v>
      </c>
      <c r="B25" s="48">
        <v>21</v>
      </c>
      <c r="C25" s="55"/>
      <c r="D25" s="55"/>
      <c r="E25" s="55"/>
      <c r="F25" s="55"/>
      <c r="G25" s="55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53" t="s">
        <v>28</v>
      </c>
      <c r="B26" s="56">
        <f>SUM(B27:B28)</f>
        <v>33</v>
      </c>
      <c r="C26" s="55"/>
      <c r="D26" s="55"/>
      <c r="E26" s="55"/>
      <c r="F26" s="55"/>
      <c r="G26" s="55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58" t="s">
        <v>29</v>
      </c>
      <c r="B27" s="48">
        <v>12</v>
      </c>
      <c r="C27" s="55"/>
      <c r="D27" s="55"/>
      <c r="E27" s="55"/>
      <c r="F27" s="55"/>
      <c r="G27" s="55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58" t="s">
        <v>30</v>
      </c>
      <c r="B28" s="48">
        <v>21</v>
      </c>
      <c r="C28" s="55"/>
      <c r="D28" s="55"/>
      <c r="E28" s="55"/>
      <c r="F28" s="55"/>
      <c r="G28" s="55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63" t="s">
        <v>31</v>
      </c>
      <c r="B29" s="64">
        <f>B26+B23+B20+B15+B16+B12+B9+B5</f>
        <v>313</v>
      </c>
      <c r="C29" s="65">
        <f>C26+C23+C20+C15+C16+C12+C9+C5</f>
        <v>8</v>
      </c>
      <c r="D29" s="57"/>
      <c r="E29" s="57"/>
      <c r="F29" s="57"/>
      <c r="G29" s="57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1.25" customHeight="1">
      <c r="A30" s="66" t="s">
        <v>32</v>
      </c>
      <c r="B30" s="48"/>
      <c r="C30" s="48"/>
      <c r="D30" s="48"/>
      <c r="E30" s="48"/>
      <c r="F30" s="48"/>
      <c r="G30" s="48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</row>
    <row r="31" spans="1:213" s="6" customFormat="1" ht="11.25" customHeight="1">
      <c r="A31" s="109" t="s">
        <v>33</v>
      </c>
      <c r="B31" s="109"/>
      <c r="C31" s="109"/>
      <c r="D31" s="109"/>
      <c r="E31" s="109"/>
      <c r="F31" s="90"/>
      <c r="G31" s="40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34</v>
      </c>
      <c r="B32" s="109"/>
      <c r="C32" s="109"/>
      <c r="D32" s="109"/>
      <c r="E32" s="109"/>
      <c r="F32" s="90"/>
      <c r="G32" s="40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1.25" customHeight="1">
      <c r="A33" s="109" t="s">
        <v>35</v>
      </c>
      <c r="B33" s="109"/>
      <c r="C33" s="109"/>
      <c r="D33" s="109"/>
      <c r="E33" s="109"/>
      <c r="F33" s="41"/>
      <c r="G33" s="41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88"/>
      <c r="B34" s="48"/>
      <c r="C34" s="48"/>
      <c r="D34" s="48"/>
      <c r="E34" s="48"/>
      <c r="F34" s="48"/>
      <c r="G34" s="48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80"/>
      <c r="B35" s="48"/>
      <c r="C35" s="48"/>
      <c r="D35" s="48"/>
      <c r="E35" s="48"/>
      <c r="F35" s="48"/>
      <c r="G35" s="48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80"/>
      <c r="B36" s="48"/>
      <c r="C36" s="48"/>
      <c r="D36" s="48"/>
      <c r="E36" s="48"/>
      <c r="F36" s="48"/>
      <c r="G36" s="48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48"/>
      <c r="C37" s="48"/>
      <c r="D37" s="48"/>
      <c r="E37" s="48"/>
      <c r="F37" s="48"/>
      <c r="G37" s="48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/>
      <c r="B38" s="8"/>
      <c r="C38" s="8"/>
      <c r="D38" s="8"/>
      <c r="E38" s="8"/>
      <c r="F38" s="8"/>
      <c r="G38" s="8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  <row r="39" spans="1:213" s="6" customFormat="1" ht="12">
      <c r="A39"/>
      <c r="B39" s="8"/>
      <c r="C39" s="8"/>
      <c r="D39" s="8"/>
      <c r="E39" s="8"/>
      <c r="F39" s="8"/>
      <c r="G39" s="8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</row>
    <row r="40" spans="1:213" s="6" customFormat="1" ht="12">
      <c r="A40"/>
      <c r="B40" s="8"/>
      <c r="C40" s="8"/>
      <c r="D40" s="8"/>
      <c r="E40" s="8"/>
      <c r="F40" s="8"/>
      <c r="G40" s="8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</row>
  </sheetData>
  <sheetProtection/>
  <mergeCells count="4">
    <mergeCell ref="A1:C1"/>
    <mergeCell ref="A31:E31"/>
    <mergeCell ref="A32:E32"/>
    <mergeCell ref="A33:E3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15" r:id="rId1"/>
  <headerFooter alignWithMargins="0">
    <oddHeader>&amp;R400090.xls</oddHeader>
    <oddFooter>&amp;LComune di Bologna - Dipartimento Programmazione - Settore Statistica</oddFooter>
  </headerFooter>
  <ignoredErrors>
    <ignoredError sqref="B12" formulaRange="1"/>
    <ignoredError sqref="D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HE41"/>
  <sheetViews>
    <sheetView zoomScalePageLayoutView="0" workbookViewId="0" topLeftCell="A1">
      <selection activeCell="A1" sqref="A1:D1"/>
    </sheetView>
  </sheetViews>
  <sheetFormatPr defaultColWidth="10.875" defaultRowHeight="12"/>
  <cols>
    <col min="1" max="1" width="20.875" style="1" customWidth="1"/>
    <col min="2" max="2" width="13.375" style="2" customWidth="1"/>
    <col min="3" max="4" width="9.125" style="2" customWidth="1"/>
    <col min="5" max="5" width="16.25390625" style="2" customWidth="1"/>
    <col min="6" max="6" width="8.875" style="2" customWidth="1"/>
    <col min="7" max="7" width="0" style="3" hidden="1" customWidth="1"/>
    <col min="8" max="16384" width="10.875" style="3" customWidth="1"/>
  </cols>
  <sheetData>
    <row r="1" spans="1:7" ht="30" customHeight="1">
      <c r="A1" s="108" t="s">
        <v>39</v>
      </c>
      <c r="B1" s="108"/>
      <c r="C1" s="108"/>
      <c r="D1" s="108"/>
      <c r="E1" s="81"/>
      <c r="F1" s="81"/>
      <c r="G1" s="82"/>
    </row>
    <row r="2" spans="1:213" s="6" customFormat="1" ht="15" customHeight="1">
      <c r="A2" s="45" t="s">
        <v>41</v>
      </c>
      <c r="B2" s="46"/>
      <c r="C2" s="67" t="s">
        <v>0</v>
      </c>
      <c r="D2" s="48"/>
      <c r="E2" s="48"/>
      <c r="F2" s="48"/>
      <c r="G2" s="46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49" t="s">
        <v>1</v>
      </c>
      <c r="B3" s="51" t="s">
        <v>2</v>
      </c>
      <c r="C3" s="68"/>
      <c r="D3" s="68"/>
      <c r="E3" s="68"/>
      <c r="F3" s="68"/>
      <c r="G3" s="52" t="s">
        <v>4</v>
      </c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53" t="s">
        <v>5</v>
      </c>
      <c r="B4" s="54"/>
      <c r="C4" s="55"/>
      <c r="D4" s="55"/>
      <c r="E4" s="55"/>
      <c r="F4" s="46"/>
      <c r="G4" s="57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53" t="s">
        <v>6</v>
      </c>
      <c r="B5" s="56">
        <f>SUM(B6:B8)</f>
        <v>40</v>
      </c>
      <c r="C5" s="57"/>
      <c r="D5" s="57"/>
      <c r="E5" s="57"/>
      <c r="F5" s="57"/>
      <c r="G5" s="83" t="s">
        <v>7</v>
      </c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58" t="s">
        <v>8</v>
      </c>
      <c r="B6" s="59">
        <v>12</v>
      </c>
      <c r="C6" s="55"/>
      <c r="D6" s="55"/>
      <c r="E6" s="55"/>
      <c r="F6" s="55"/>
      <c r="G6" s="84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58" t="s">
        <v>9</v>
      </c>
      <c r="B7" s="59"/>
      <c r="C7" s="60"/>
      <c r="D7" s="60"/>
      <c r="E7" s="60"/>
      <c r="F7" s="60"/>
      <c r="G7" s="84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58" t="s">
        <v>10</v>
      </c>
      <c r="B8" s="48">
        <f>7+21</f>
        <v>28</v>
      </c>
      <c r="C8" s="60"/>
      <c r="D8" s="60"/>
      <c r="E8" s="60"/>
      <c r="F8" s="60"/>
      <c r="G8" s="85" t="s">
        <v>7</v>
      </c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53" t="s">
        <v>11</v>
      </c>
      <c r="B9" s="56">
        <f>SUM(B10:B11)</f>
        <v>74</v>
      </c>
      <c r="C9" s="60"/>
      <c r="D9" s="60"/>
      <c r="E9" s="60"/>
      <c r="F9" s="60"/>
      <c r="G9" s="86" t="s">
        <v>7</v>
      </c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58" t="s">
        <v>12</v>
      </c>
      <c r="B10" s="48"/>
      <c r="C10" s="61"/>
      <c r="D10" s="61"/>
      <c r="E10" s="61"/>
      <c r="F10" s="61"/>
      <c r="G10" s="85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58" t="s">
        <v>13</v>
      </c>
      <c r="B11" s="48">
        <f>51+23</f>
        <v>74</v>
      </c>
      <c r="C11" s="55"/>
      <c r="D11" s="55"/>
      <c r="E11" s="55"/>
      <c r="F11" s="55"/>
      <c r="G11" s="85" t="s">
        <v>7</v>
      </c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53" t="s">
        <v>14</v>
      </c>
      <c r="B12" s="56">
        <f>SUM(B13:B14)</f>
        <v>15</v>
      </c>
      <c r="C12" s="55"/>
      <c r="D12" s="55"/>
      <c r="E12" s="55"/>
      <c r="F12" s="55"/>
      <c r="G12" s="86" t="s">
        <v>7</v>
      </c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58" t="s">
        <v>15</v>
      </c>
      <c r="B13" s="48"/>
      <c r="C13" s="55"/>
      <c r="D13" s="55"/>
      <c r="E13" s="55"/>
      <c r="F13" s="55"/>
      <c r="G13" s="85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58" t="s">
        <v>16</v>
      </c>
      <c r="B14" s="48">
        <v>15</v>
      </c>
      <c r="C14" s="55"/>
      <c r="D14" s="55"/>
      <c r="E14" s="55"/>
      <c r="F14" s="55"/>
      <c r="G14" s="85" t="s">
        <v>7</v>
      </c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53" t="s">
        <v>17</v>
      </c>
      <c r="B15" s="54">
        <v>37</v>
      </c>
      <c r="C15" s="55"/>
      <c r="D15" s="55"/>
      <c r="E15" s="55"/>
      <c r="F15" s="55"/>
      <c r="G15" s="85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53" t="s">
        <v>18</v>
      </c>
      <c r="B16" s="56">
        <f>SUM(B17:B19)</f>
        <v>31</v>
      </c>
      <c r="C16" s="55"/>
      <c r="D16" s="55"/>
      <c r="E16" s="55"/>
      <c r="F16" s="55"/>
      <c r="G16" s="86" t="s">
        <v>7</v>
      </c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58" t="s">
        <v>19</v>
      </c>
      <c r="B17" s="48"/>
      <c r="C17" s="55"/>
      <c r="D17" s="55"/>
      <c r="E17" s="55"/>
      <c r="F17" s="55"/>
      <c r="G17" s="85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58" t="s">
        <v>20</v>
      </c>
      <c r="B18" s="48"/>
      <c r="C18" s="55"/>
      <c r="D18" s="55"/>
      <c r="E18" s="55"/>
      <c r="F18" s="55"/>
      <c r="G18" s="85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58" t="s">
        <v>21</v>
      </c>
      <c r="B19" s="48">
        <v>31</v>
      </c>
      <c r="C19" s="55"/>
      <c r="D19" s="55"/>
      <c r="E19" s="55"/>
      <c r="F19" s="55"/>
      <c r="G19" s="85" t="s">
        <v>7</v>
      </c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53" t="s">
        <v>22</v>
      </c>
      <c r="B20" s="56">
        <f>SUM(B21:B22)</f>
        <v>53</v>
      </c>
      <c r="C20" s="55"/>
      <c r="D20" s="55"/>
      <c r="E20" s="55"/>
      <c r="F20" s="55"/>
      <c r="G20" s="86" t="s">
        <v>7</v>
      </c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58" t="s">
        <v>23</v>
      </c>
      <c r="B21" s="48"/>
      <c r="C21" s="55"/>
      <c r="D21" s="55"/>
      <c r="E21" s="55"/>
      <c r="F21" s="55"/>
      <c r="G21" s="85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58" t="s">
        <v>24</v>
      </c>
      <c r="B22" s="48">
        <v>53</v>
      </c>
      <c r="C22" s="55"/>
      <c r="D22" s="55"/>
      <c r="E22" s="55"/>
      <c r="F22" s="55"/>
      <c r="G22" s="85" t="s">
        <v>7</v>
      </c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53" t="s">
        <v>25</v>
      </c>
      <c r="B23" s="56">
        <f>SUM(B24:B25)</f>
        <v>6</v>
      </c>
      <c r="C23" s="55"/>
      <c r="D23" s="55"/>
      <c r="E23" s="55"/>
      <c r="F23" s="55"/>
      <c r="G23" s="86" t="s">
        <v>7</v>
      </c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58" t="s">
        <v>26</v>
      </c>
      <c r="B24" s="48">
        <v>6</v>
      </c>
      <c r="C24" s="55"/>
      <c r="D24" s="55"/>
      <c r="E24" s="55"/>
      <c r="F24" s="55"/>
      <c r="G24" s="85" t="s">
        <v>7</v>
      </c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58" t="s">
        <v>27</v>
      </c>
      <c r="B25" s="48"/>
      <c r="C25" s="55"/>
      <c r="D25" s="55"/>
      <c r="E25" s="55"/>
      <c r="F25" s="55"/>
      <c r="G25" s="85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53" t="s">
        <v>28</v>
      </c>
      <c r="B26" s="56">
        <f>SUM(B27:B28)</f>
        <v>33</v>
      </c>
      <c r="C26" s="55"/>
      <c r="D26" s="55"/>
      <c r="E26" s="55"/>
      <c r="F26" s="55"/>
      <c r="G26" s="86" t="s">
        <v>7</v>
      </c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58" t="s">
        <v>29</v>
      </c>
      <c r="B27" s="48">
        <v>12</v>
      </c>
      <c r="C27" s="55"/>
      <c r="D27" s="55"/>
      <c r="E27" s="55"/>
      <c r="F27" s="55"/>
      <c r="G27" s="85" t="s">
        <v>7</v>
      </c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58" t="s">
        <v>30</v>
      </c>
      <c r="B28" s="48">
        <v>21</v>
      </c>
      <c r="C28" s="55"/>
      <c r="D28" s="55"/>
      <c r="E28" s="55"/>
      <c r="F28" s="55"/>
      <c r="G28" s="85" t="s">
        <v>7</v>
      </c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63" t="s">
        <v>31</v>
      </c>
      <c r="B29" s="64">
        <f>B26+B23+B20+B15+B16+B12+B9+B5</f>
        <v>289</v>
      </c>
      <c r="C29" s="57"/>
      <c r="D29" s="57"/>
      <c r="E29" s="57"/>
      <c r="F29" s="57"/>
      <c r="G29" s="87" t="s">
        <v>7</v>
      </c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1.25" customHeight="1">
      <c r="A30" s="66" t="s">
        <v>36</v>
      </c>
      <c r="B30" s="48"/>
      <c r="C30" s="48"/>
      <c r="D30" s="48"/>
      <c r="E30" s="48"/>
      <c r="F30" s="48"/>
      <c r="G30" s="46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</row>
    <row r="31" spans="1:213" s="6" customFormat="1" ht="11.25" customHeight="1">
      <c r="A31" s="109" t="s">
        <v>33</v>
      </c>
      <c r="B31" s="109"/>
      <c r="C31" s="109"/>
      <c r="D31" s="109"/>
      <c r="E31" s="109"/>
      <c r="F31" s="40"/>
      <c r="G31" s="40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34</v>
      </c>
      <c r="B32" s="109"/>
      <c r="C32" s="109"/>
      <c r="D32" s="109"/>
      <c r="E32" s="109"/>
      <c r="F32" s="40"/>
      <c r="G32" s="40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1.25" customHeight="1">
      <c r="A33" s="109" t="s">
        <v>35</v>
      </c>
      <c r="B33" s="109"/>
      <c r="C33" s="109"/>
      <c r="D33" s="109"/>
      <c r="E33" s="109"/>
      <c r="F33" s="41"/>
      <c r="G33" s="42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88"/>
      <c r="B34" s="48"/>
      <c r="C34" s="48"/>
      <c r="D34" s="48"/>
      <c r="E34" s="48"/>
      <c r="F34" s="48"/>
      <c r="G34" s="46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89"/>
      <c r="B35" s="48"/>
      <c r="C35" s="48"/>
      <c r="D35" s="48"/>
      <c r="E35" s="48"/>
      <c r="F35" s="48"/>
      <c r="G35" s="46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80"/>
      <c r="B36" s="48"/>
      <c r="C36" s="48"/>
      <c r="D36" s="48"/>
      <c r="E36" s="48"/>
      <c r="F36" s="48"/>
      <c r="G36" s="46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48"/>
      <c r="C37" s="48"/>
      <c r="D37" s="48"/>
      <c r="E37" s="48"/>
      <c r="F37" s="48"/>
      <c r="G37" s="46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 s="80"/>
      <c r="B38" s="48"/>
      <c r="C38" s="48"/>
      <c r="D38" s="48"/>
      <c r="E38" s="48"/>
      <c r="F38" s="48"/>
      <c r="G38" s="46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  <row r="39" spans="1:213" s="6" customFormat="1" ht="12">
      <c r="A39"/>
      <c r="B39" s="8"/>
      <c r="C39" s="8"/>
      <c r="D39" s="8"/>
      <c r="E39" s="8"/>
      <c r="F39" s="8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</row>
    <row r="40" spans="1:213" s="6" customFormat="1" ht="12">
      <c r="A40"/>
      <c r="B40" s="8"/>
      <c r="C40" s="8"/>
      <c r="D40" s="8"/>
      <c r="E40" s="8"/>
      <c r="F40" s="8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</row>
    <row r="41" spans="1:213" s="6" customFormat="1" ht="12">
      <c r="A41"/>
      <c r="B41" s="8"/>
      <c r="C41" s="8"/>
      <c r="D41" s="8"/>
      <c r="E41" s="8"/>
      <c r="F41" s="8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</row>
  </sheetData>
  <sheetProtection/>
  <mergeCells count="4">
    <mergeCell ref="A31:E31"/>
    <mergeCell ref="A32:E32"/>
    <mergeCell ref="A33:E33"/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15" r:id="rId1"/>
  <headerFooter alignWithMargins="0">
    <oddHeader>&amp;R400090.xls</oddHeader>
    <oddFooter>&amp;LComune di Bologna - Dipartimento Programmazione - Settore Statistica</oddFooter>
  </headerFooter>
  <ignoredErrors>
    <ignoredError sqref="C2" numberStoredAsText="1"/>
    <ignoredError sqref="B1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HE41"/>
  <sheetViews>
    <sheetView zoomScalePageLayoutView="0" workbookViewId="0" topLeftCell="A1">
      <selection activeCell="A1" sqref="A1:D1"/>
    </sheetView>
  </sheetViews>
  <sheetFormatPr defaultColWidth="10.875" defaultRowHeight="12"/>
  <cols>
    <col min="1" max="1" width="20.875" style="1" customWidth="1"/>
    <col min="2" max="2" width="14.75390625" style="2" customWidth="1"/>
    <col min="3" max="3" width="9.125" style="2" customWidth="1"/>
    <col min="4" max="4" width="7.125" style="2" customWidth="1"/>
    <col min="5" max="5" width="16.25390625" style="2" customWidth="1"/>
    <col min="6" max="6" width="8.875" style="2" customWidth="1"/>
    <col min="7" max="7" width="0" style="3" hidden="1" customWidth="1"/>
    <col min="8" max="16384" width="10.875" style="3" customWidth="1"/>
  </cols>
  <sheetData>
    <row r="1" spans="1:4" ht="30" customHeight="1">
      <c r="A1" s="110" t="s">
        <v>39</v>
      </c>
      <c r="B1" s="110"/>
      <c r="C1" s="110"/>
      <c r="D1" s="110"/>
    </row>
    <row r="2" spans="1:213" s="6" customFormat="1" ht="15" customHeight="1">
      <c r="A2" s="5" t="s">
        <v>42</v>
      </c>
      <c r="C2" s="4" t="s">
        <v>0</v>
      </c>
      <c r="D2" s="8"/>
      <c r="E2" s="8"/>
      <c r="F2" s="8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11" t="s">
        <v>1</v>
      </c>
      <c r="B3" s="12" t="s">
        <v>2</v>
      </c>
      <c r="C3" s="14"/>
      <c r="D3" s="14"/>
      <c r="E3" s="14"/>
      <c r="F3" s="14"/>
      <c r="G3" s="13" t="s">
        <v>4</v>
      </c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16" t="s">
        <v>5</v>
      </c>
      <c r="B4" s="17"/>
      <c r="C4" s="18"/>
      <c r="D4" s="18"/>
      <c r="E4" s="18"/>
      <c r="F4" s="19"/>
      <c r="G4" s="20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16" t="s">
        <v>6</v>
      </c>
      <c r="B5" s="22">
        <v>7</v>
      </c>
      <c r="C5" s="20"/>
      <c r="D5" s="20"/>
      <c r="E5" s="20"/>
      <c r="F5" s="20"/>
      <c r="G5" s="23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25" t="s">
        <v>8</v>
      </c>
      <c r="B6" s="26"/>
      <c r="C6" s="18"/>
      <c r="D6" s="18"/>
      <c r="E6" s="18"/>
      <c r="F6" s="18"/>
      <c r="G6" s="27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25" t="s">
        <v>9</v>
      </c>
      <c r="B7" s="26"/>
      <c r="C7" s="29"/>
      <c r="D7" s="29"/>
      <c r="E7" s="29"/>
      <c r="F7" s="29"/>
      <c r="G7" s="27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25" t="s">
        <v>10</v>
      </c>
      <c r="B8" s="8">
        <v>7</v>
      </c>
      <c r="C8" s="29"/>
      <c r="D8" s="29"/>
      <c r="E8" s="29"/>
      <c r="F8" s="29"/>
      <c r="G8" s="31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16" t="s">
        <v>11</v>
      </c>
      <c r="B9" s="22">
        <v>51</v>
      </c>
      <c r="C9" s="29"/>
      <c r="D9" s="29"/>
      <c r="E9" s="29"/>
      <c r="F9" s="29"/>
      <c r="G9" s="32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25" t="s">
        <v>12</v>
      </c>
      <c r="B10" s="8"/>
      <c r="C10" s="33"/>
      <c r="D10" s="33"/>
      <c r="E10" s="33"/>
      <c r="F10" s="33"/>
      <c r="G10" s="31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25" t="s">
        <v>13</v>
      </c>
      <c r="B11" s="8">
        <v>51</v>
      </c>
      <c r="C11" s="18"/>
      <c r="D11" s="18"/>
      <c r="E11" s="18"/>
      <c r="F11" s="18"/>
      <c r="G11" s="31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16" t="s">
        <v>14</v>
      </c>
      <c r="B12" s="22">
        <v>12</v>
      </c>
      <c r="C12" s="18"/>
      <c r="D12" s="18"/>
      <c r="E12" s="18"/>
      <c r="F12" s="18"/>
      <c r="G12" s="32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25" t="s">
        <v>15</v>
      </c>
      <c r="B13" s="8"/>
      <c r="C13" s="18"/>
      <c r="D13" s="18"/>
      <c r="E13" s="18"/>
      <c r="F13" s="18"/>
      <c r="G13" s="31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25" t="s">
        <v>16</v>
      </c>
      <c r="B14" s="8">
        <v>12</v>
      </c>
      <c r="C14" s="18"/>
      <c r="D14" s="18"/>
      <c r="E14" s="18"/>
      <c r="F14" s="18"/>
      <c r="G14" s="31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16" t="s">
        <v>17</v>
      </c>
      <c r="B15" s="17"/>
      <c r="C15" s="18"/>
      <c r="D15" s="18"/>
      <c r="E15" s="18"/>
      <c r="F15" s="18"/>
      <c r="G15" s="31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16" t="s">
        <v>18</v>
      </c>
      <c r="B16" s="22">
        <v>11</v>
      </c>
      <c r="C16" s="18"/>
      <c r="D16" s="18"/>
      <c r="E16" s="18"/>
      <c r="F16" s="18"/>
      <c r="G16" s="32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25" t="s">
        <v>19</v>
      </c>
      <c r="B17" s="8"/>
      <c r="C17" s="18"/>
      <c r="D17" s="18"/>
      <c r="E17" s="18"/>
      <c r="F17" s="18"/>
      <c r="G17" s="31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25" t="s">
        <v>20</v>
      </c>
      <c r="B18" s="8"/>
      <c r="C18" s="18"/>
      <c r="D18" s="18"/>
      <c r="E18" s="18"/>
      <c r="F18" s="18"/>
      <c r="G18" s="31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25" t="s">
        <v>21</v>
      </c>
      <c r="B19" s="8">
        <v>11</v>
      </c>
      <c r="C19" s="18"/>
      <c r="D19" s="18"/>
      <c r="E19" s="18"/>
      <c r="F19" s="18"/>
      <c r="G19" s="31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16" t="s">
        <v>22</v>
      </c>
      <c r="B20" s="22">
        <v>39</v>
      </c>
      <c r="C20" s="18"/>
      <c r="D20" s="18"/>
      <c r="E20" s="18"/>
      <c r="F20" s="18"/>
      <c r="G20" s="32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25" t="s">
        <v>23</v>
      </c>
      <c r="B21" s="8"/>
      <c r="C21" s="18"/>
      <c r="D21" s="18"/>
      <c r="E21" s="18"/>
      <c r="F21" s="18"/>
      <c r="G21" s="31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25" t="s">
        <v>24</v>
      </c>
      <c r="B22" s="8">
        <v>39</v>
      </c>
      <c r="C22" s="18"/>
      <c r="D22" s="18"/>
      <c r="E22" s="18"/>
      <c r="F22" s="18"/>
      <c r="G22" s="31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16" t="s">
        <v>25</v>
      </c>
      <c r="B23" s="22">
        <v>3</v>
      </c>
      <c r="C23" s="18"/>
      <c r="D23" s="18"/>
      <c r="E23" s="18"/>
      <c r="F23" s="18"/>
      <c r="G23" s="32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25" t="s">
        <v>26</v>
      </c>
      <c r="B24" s="8">
        <v>3</v>
      </c>
      <c r="C24" s="18"/>
      <c r="D24" s="18"/>
      <c r="E24" s="18"/>
      <c r="F24" s="18"/>
      <c r="G24" s="31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25" t="s">
        <v>27</v>
      </c>
      <c r="B25" s="8"/>
      <c r="C25" s="18"/>
      <c r="D25" s="18"/>
      <c r="E25" s="18"/>
      <c r="F25" s="18"/>
      <c r="G25" s="31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16" t="s">
        <v>28</v>
      </c>
      <c r="B26" s="22">
        <v>33</v>
      </c>
      <c r="C26" s="18"/>
      <c r="D26" s="18"/>
      <c r="E26" s="18"/>
      <c r="F26" s="18"/>
      <c r="G26" s="32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25" t="s">
        <v>29</v>
      </c>
      <c r="B27" s="8">
        <v>12</v>
      </c>
      <c r="C27" s="18"/>
      <c r="D27" s="18"/>
      <c r="E27" s="18"/>
      <c r="F27" s="18"/>
      <c r="G27" s="31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25" t="s">
        <v>30</v>
      </c>
      <c r="B28" s="8">
        <v>21</v>
      </c>
      <c r="C28" s="18"/>
      <c r="D28" s="18"/>
      <c r="E28" s="18"/>
      <c r="F28" s="18"/>
      <c r="G28" s="31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35" t="s">
        <v>31</v>
      </c>
      <c r="B29" s="36">
        <f>B26+B23+B20+B16+B12+B9+B5</f>
        <v>156</v>
      </c>
      <c r="C29" s="20"/>
      <c r="D29" s="20"/>
      <c r="E29" s="20"/>
      <c r="F29" s="20"/>
      <c r="G29" s="37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1.25" customHeight="1">
      <c r="A30" s="39" t="s">
        <v>37</v>
      </c>
      <c r="B30" s="8"/>
      <c r="C30" s="8"/>
      <c r="D30" s="8"/>
      <c r="E30" s="8"/>
      <c r="F30" s="8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</row>
    <row r="31" spans="1:213" s="6" customFormat="1" ht="11.25" customHeight="1">
      <c r="A31" s="109" t="s">
        <v>33</v>
      </c>
      <c r="B31" s="109"/>
      <c r="C31" s="109"/>
      <c r="D31" s="109"/>
      <c r="E31" s="109"/>
      <c r="F31" s="40"/>
      <c r="G31" s="40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34</v>
      </c>
      <c r="B32" s="109"/>
      <c r="C32" s="109"/>
      <c r="D32" s="109"/>
      <c r="E32" s="109"/>
      <c r="F32" s="40"/>
      <c r="G32" s="40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1.25" customHeight="1">
      <c r="A33" s="109" t="s">
        <v>35</v>
      </c>
      <c r="B33" s="109"/>
      <c r="C33" s="109"/>
      <c r="D33" s="109"/>
      <c r="E33" s="109"/>
      <c r="F33" s="41"/>
      <c r="G33" s="42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43"/>
      <c r="B34" s="8"/>
      <c r="C34" s="8"/>
      <c r="D34" s="8"/>
      <c r="E34" s="8"/>
      <c r="F34" s="8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44"/>
      <c r="B35" s="8"/>
      <c r="C35" s="8"/>
      <c r="D35" s="8"/>
      <c r="E35" s="8"/>
      <c r="F35" s="8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/>
      <c r="B36" s="8"/>
      <c r="C36" s="8"/>
      <c r="D36" s="8"/>
      <c r="E36" s="8"/>
      <c r="F36" s="8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/>
      <c r="B37" s="8"/>
      <c r="C37" s="8"/>
      <c r="D37" s="8"/>
      <c r="E37" s="8"/>
      <c r="F37" s="8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/>
      <c r="B38" s="8"/>
      <c r="C38" s="8"/>
      <c r="D38" s="8"/>
      <c r="E38" s="8"/>
      <c r="F38" s="8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  <row r="39" spans="1:213" s="6" customFormat="1" ht="12">
      <c r="A39"/>
      <c r="B39" s="8"/>
      <c r="C39" s="8"/>
      <c r="D39" s="8"/>
      <c r="E39" s="8"/>
      <c r="F39" s="8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</row>
    <row r="40" spans="1:213" s="6" customFormat="1" ht="12">
      <c r="A40"/>
      <c r="B40" s="8"/>
      <c r="C40" s="8"/>
      <c r="D40" s="8"/>
      <c r="E40" s="8"/>
      <c r="F40" s="8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</row>
    <row r="41" spans="1:213" s="6" customFormat="1" ht="12">
      <c r="A41"/>
      <c r="B41" s="8"/>
      <c r="C41" s="8"/>
      <c r="D41" s="8"/>
      <c r="E41" s="8"/>
      <c r="F41" s="8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</row>
  </sheetData>
  <sheetProtection/>
  <mergeCells count="4">
    <mergeCell ref="A31:E31"/>
    <mergeCell ref="A32:E32"/>
    <mergeCell ref="A33:E33"/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15" r:id="rId1"/>
  <headerFooter alignWithMargins="0">
    <oddHeader>&amp;R400090.xls</oddHeader>
    <oddFooter>&amp;LComune di Bologna - Dipartimento Programmazione - Settore Statistica</oddFooter>
  </headerFooter>
  <ignoredErrors>
    <ignoredError sqref="C2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HE41"/>
  <sheetViews>
    <sheetView zoomScalePageLayoutView="0" workbookViewId="0" topLeftCell="A1">
      <selection activeCell="A1" sqref="A1:D1"/>
    </sheetView>
  </sheetViews>
  <sheetFormatPr defaultColWidth="10.875" defaultRowHeight="12"/>
  <cols>
    <col min="1" max="1" width="20.875" style="1" customWidth="1"/>
    <col min="2" max="2" width="13.00390625" style="2" customWidth="1"/>
    <col min="3" max="6" width="10.875" style="3" customWidth="1"/>
    <col min="7" max="7" width="2.25390625" style="3" customWidth="1"/>
    <col min="8" max="16384" width="10.875" style="3" customWidth="1"/>
  </cols>
  <sheetData>
    <row r="1" spans="1:4" ht="30" customHeight="1">
      <c r="A1" s="110" t="s">
        <v>39</v>
      </c>
      <c r="B1" s="110"/>
      <c r="C1" s="110"/>
      <c r="D1" s="110"/>
    </row>
    <row r="2" spans="1:213" s="6" customFormat="1" ht="15" customHeight="1">
      <c r="A2" s="5" t="s">
        <v>43</v>
      </c>
      <c r="C2" s="4" t="s">
        <v>0</v>
      </c>
      <c r="E2" s="9"/>
      <c r="F2" s="10"/>
      <c r="G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11" t="s">
        <v>1</v>
      </c>
      <c r="B3" s="12" t="s">
        <v>2</v>
      </c>
      <c r="C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16" t="s">
        <v>5</v>
      </c>
      <c r="B4" s="17"/>
      <c r="C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16" t="s">
        <v>6</v>
      </c>
      <c r="B5" s="22">
        <v>7</v>
      </c>
      <c r="C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25" t="s">
        <v>8</v>
      </c>
      <c r="B6" s="26"/>
      <c r="C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25" t="s">
        <v>9</v>
      </c>
      <c r="B7" s="26"/>
      <c r="C7" s="28"/>
      <c r="D7" s="30"/>
      <c r="E7" s="30"/>
      <c r="F7" s="30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25" t="s">
        <v>10</v>
      </c>
      <c r="B8" s="8">
        <v>7</v>
      </c>
      <c r="C8" s="28"/>
      <c r="D8" s="30"/>
      <c r="E8" s="30"/>
      <c r="F8" s="30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16" t="s">
        <v>11</v>
      </c>
      <c r="B9" s="22">
        <v>51</v>
      </c>
      <c r="C9" s="24"/>
      <c r="D9" s="30"/>
      <c r="E9" s="30"/>
      <c r="F9" s="30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25" t="s">
        <v>12</v>
      </c>
      <c r="B10" s="8"/>
      <c r="C10" s="28"/>
      <c r="D10" s="34"/>
      <c r="E10" s="34"/>
      <c r="F10" s="34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25" t="s">
        <v>13</v>
      </c>
      <c r="B11" s="8">
        <v>51</v>
      </c>
      <c r="C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16" t="s">
        <v>14</v>
      </c>
      <c r="B12" s="22"/>
      <c r="C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25" t="s">
        <v>15</v>
      </c>
      <c r="B13" s="8"/>
      <c r="C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25" t="s">
        <v>16</v>
      </c>
      <c r="B14" s="8"/>
      <c r="C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16" t="s">
        <v>17</v>
      </c>
      <c r="B15" s="17"/>
      <c r="C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16" t="s">
        <v>18</v>
      </c>
      <c r="B16" s="22">
        <v>11</v>
      </c>
      <c r="C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25" t="s">
        <v>19</v>
      </c>
      <c r="B17" s="8"/>
      <c r="C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25" t="s">
        <v>20</v>
      </c>
      <c r="B18" s="8"/>
      <c r="C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25" t="s">
        <v>21</v>
      </c>
      <c r="B19" s="8">
        <v>11</v>
      </c>
      <c r="C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16" t="s">
        <v>22</v>
      </c>
      <c r="B20" s="22">
        <v>28</v>
      </c>
      <c r="C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25" t="s">
        <v>23</v>
      </c>
      <c r="B21" s="8"/>
      <c r="C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25" t="s">
        <v>24</v>
      </c>
      <c r="B22" s="8">
        <v>28</v>
      </c>
      <c r="C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16" t="s">
        <v>25</v>
      </c>
      <c r="B23" s="22"/>
      <c r="C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25" t="s">
        <v>26</v>
      </c>
      <c r="B24" s="8"/>
      <c r="C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25" t="s">
        <v>27</v>
      </c>
      <c r="B25" s="8"/>
      <c r="C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16" t="s">
        <v>28</v>
      </c>
      <c r="B26" s="22">
        <v>33</v>
      </c>
      <c r="C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25" t="s">
        <v>29</v>
      </c>
      <c r="B27" s="8">
        <v>12</v>
      </c>
      <c r="C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25" t="s">
        <v>30</v>
      </c>
      <c r="B28" s="8">
        <v>21</v>
      </c>
      <c r="C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35" t="s">
        <v>31</v>
      </c>
      <c r="B29" s="36">
        <f>B26+B23+B20+B16+B12+B9+B5</f>
        <v>130</v>
      </c>
      <c r="C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1.25" customHeight="1">
      <c r="A30" s="39" t="s">
        <v>37</v>
      </c>
      <c r="B30" s="8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</row>
    <row r="31" spans="1:213" s="6" customFormat="1" ht="11.25" customHeight="1">
      <c r="A31" s="109" t="s">
        <v>33</v>
      </c>
      <c r="B31" s="109"/>
      <c r="C31" s="109"/>
      <c r="D31" s="109"/>
      <c r="E31" s="109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34</v>
      </c>
      <c r="B32" s="109"/>
      <c r="C32" s="109"/>
      <c r="D32" s="109"/>
      <c r="E32" s="109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1.25" customHeight="1">
      <c r="A33" s="109" t="s">
        <v>35</v>
      </c>
      <c r="B33" s="109"/>
      <c r="C33" s="109"/>
      <c r="D33" s="109"/>
      <c r="E33" s="109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43"/>
      <c r="B34" s="8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44"/>
      <c r="B35" s="8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/>
      <c r="B36" s="8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/>
      <c r="B37" s="8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/>
      <c r="B38" s="8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  <row r="39" spans="1:213" s="6" customFormat="1" ht="12">
      <c r="A39"/>
      <c r="B39" s="8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</row>
    <row r="40" spans="1:213" s="6" customFormat="1" ht="12">
      <c r="A40"/>
      <c r="B40" s="8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</row>
    <row r="41" spans="1:213" s="6" customFormat="1" ht="12">
      <c r="A41"/>
      <c r="B41" s="8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</row>
  </sheetData>
  <sheetProtection/>
  <mergeCells count="4">
    <mergeCell ref="A31:E31"/>
    <mergeCell ref="A32:E32"/>
    <mergeCell ref="A33:E33"/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15" r:id="rId1"/>
  <headerFooter alignWithMargins="0">
    <oddHeader>&amp;R400090.xls</oddHeader>
    <oddFooter>&amp;LComune di Bologna - Dipartimento Programmazione - Settore Statistica</oddFooter>
  </headerFooter>
  <ignoredErrors>
    <ignoredError sqref="C2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HE39"/>
  <sheetViews>
    <sheetView zoomScalePageLayoutView="0" workbookViewId="0" topLeftCell="A1">
      <selection activeCell="A1" sqref="A1:D1"/>
    </sheetView>
  </sheetViews>
  <sheetFormatPr defaultColWidth="10.875" defaultRowHeight="12"/>
  <cols>
    <col min="1" max="1" width="20.875" style="1" customWidth="1"/>
    <col min="2" max="2" width="12.875" style="3" customWidth="1"/>
    <col min="3" max="3" width="10.25390625" style="3" customWidth="1"/>
    <col min="4" max="7" width="10.875" style="3" customWidth="1"/>
    <col min="8" max="16384" width="10.875" style="3" customWidth="1"/>
  </cols>
  <sheetData>
    <row r="1" spans="1:213" s="6" customFormat="1" ht="30" customHeight="1">
      <c r="A1" s="108" t="s">
        <v>39</v>
      </c>
      <c r="B1" s="108"/>
      <c r="C1" s="108"/>
      <c r="D1" s="108"/>
      <c r="E1" s="46"/>
      <c r="F1" s="46"/>
      <c r="G1" s="46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</row>
    <row r="2" spans="1:213" s="6" customFormat="1" ht="15" customHeight="1">
      <c r="A2" s="45" t="s">
        <v>44</v>
      </c>
      <c r="B2" s="46"/>
      <c r="C2" s="67" t="s">
        <v>0</v>
      </c>
      <c r="D2" s="46"/>
      <c r="E2" s="46"/>
      <c r="F2" s="46"/>
      <c r="G2" s="46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49" t="s">
        <v>1</v>
      </c>
      <c r="B3" s="51" t="s">
        <v>2</v>
      </c>
      <c r="C3" s="68"/>
      <c r="D3" s="69"/>
      <c r="E3" s="46"/>
      <c r="F3" s="46"/>
      <c r="G3" s="46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53" t="s">
        <v>5</v>
      </c>
      <c r="B4" s="70"/>
      <c r="C4" s="57"/>
      <c r="D4" s="71"/>
      <c r="E4" s="46"/>
      <c r="F4" s="46"/>
      <c r="G4" s="46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53" t="s">
        <v>6</v>
      </c>
      <c r="B5" s="72">
        <v>7</v>
      </c>
      <c r="C5" s="57"/>
      <c r="D5" s="73"/>
      <c r="E5" s="46"/>
      <c r="F5" s="46"/>
      <c r="G5" s="46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58" t="s">
        <v>8</v>
      </c>
      <c r="B6" s="46"/>
      <c r="C6" s="55"/>
      <c r="D6" s="74"/>
      <c r="E6" s="46"/>
      <c r="F6" s="46"/>
      <c r="G6" s="46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58" t="s">
        <v>9</v>
      </c>
      <c r="B7" s="46"/>
      <c r="C7" s="55"/>
      <c r="D7" s="74"/>
      <c r="E7" s="75"/>
      <c r="F7" s="75"/>
      <c r="G7" s="75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58" t="s">
        <v>10</v>
      </c>
      <c r="B8" s="46">
        <v>7</v>
      </c>
      <c r="C8" s="60"/>
      <c r="D8" s="74"/>
      <c r="E8" s="75"/>
      <c r="F8" s="75"/>
      <c r="G8" s="75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53" t="s">
        <v>11</v>
      </c>
      <c r="B9" s="72">
        <f>109-58</f>
        <v>51</v>
      </c>
      <c r="C9" s="62"/>
      <c r="D9" s="73"/>
      <c r="E9" s="75"/>
      <c r="F9" s="75"/>
      <c r="G9" s="75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58" t="s">
        <v>12</v>
      </c>
      <c r="B10" s="46"/>
      <c r="C10" s="55"/>
      <c r="D10" s="74"/>
      <c r="E10" s="76"/>
      <c r="F10" s="76"/>
      <c r="G10" s="76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58" t="s">
        <v>13</v>
      </c>
      <c r="B11" s="46">
        <f>109-58</f>
        <v>51</v>
      </c>
      <c r="C11" s="55"/>
      <c r="D11" s="74"/>
      <c r="E11" s="46"/>
      <c r="F11" s="46"/>
      <c r="G11" s="46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53" t="s">
        <v>14</v>
      </c>
      <c r="B12" s="72"/>
      <c r="C12" s="57"/>
      <c r="D12" s="73"/>
      <c r="E12" s="46"/>
      <c r="F12" s="46"/>
      <c r="G12" s="46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58" t="s">
        <v>15</v>
      </c>
      <c r="B13" s="46"/>
      <c r="C13" s="55"/>
      <c r="D13" s="74"/>
      <c r="E13" s="46"/>
      <c r="F13" s="46"/>
      <c r="G13" s="46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58" t="s">
        <v>16</v>
      </c>
      <c r="B14" s="46"/>
      <c r="C14" s="55"/>
      <c r="D14" s="74"/>
      <c r="E14" s="46"/>
      <c r="F14" s="46"/>
      <c r="G14" s="46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53" t="s">
        <v>17</v>
      </c>
      <c r="B15" s="72"/>
      <c r="C15" s="57"/>
      <c r="D15" s="73"/>
      <c r="E15" s="46"/>
      <c r="F15" s="46"/>
      <c r="G15" s="46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53" t="s">
        <v>18</v>
      </c>
      <c r="B16" s="72">
        <v>11</v>
      </c>
      <c r="C16" s="57"/>
      <c r="D16" s="73"/>
      <c r="E16" s="46"/>
      <c r="F16" s="46"/>
      <c r="G16" s="46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58" t="s">
        <v>19</v>
      </c>
      <c r="B17" s="46"/>
      <c r="C17" s="55"/>
      <c r="D17" s="74"/>
      <c r="E17" s="46"/>
      <c r="F17" s="46"/>
      <c r="G17" s="46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58" t="s">
        <v>20</v>
      </c>
      <c r="B18" s="46"/>
      <c r="C18" s="55"/>
      <c r="D18" s="74"/>
      <c r="E18" s="46"/>
      <c r="F18" s="46"/>
      <c r="G18" s="46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58" t="s">
        <v>21</v>
      </c>
      <c r="B19" s="46">
        <v>11</v>
      </c>
      <c r="C19" s="55"/>
      <c r="D19" s="74"/>
      <c r="E19" s="46"/>
      <c r="F19" s="46"/>
      <c r="G19" s="46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53" t="s">
        <v>22</v>
      </c>
      <c r="B20" s="72">
        <v>28</v>
      </c>
      <c r="C20" s="57"/>
      <c r="D20" s="73"/>
      <c r="E20" s="46"/>
      <c r="F20" s="46"/>
      <c r="G20" s="46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58" t="s">
        <v>23</v>
      </c>
      <c r="B21" s="46"/>
      <c r="C21" s="55"/>
      <c r="D21" s="74"/>
      <c r="E21" s="46"/>
      <c r="F21" s="46"/>
      <c r="G21" s="46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58" t="s">
        <v>24</v>
      </c>
      <c r="B22" s="46">
        <v>28</v>
      </c>
      <c r="C22" s="55"/>
      <c r="D22" s="74"/>
      <c r="E22" s="46"/>
      <c r="F22" s="46"/>
      <c r="G22" s="46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53" t="s">
        <v>25</v>
      </c>
      <c r="B23" s="72"/>
      <c r="C23" s="57"/>
      <c r="D23" s="73"/>
      <c r="E23" s="46"/>
      <c r="F23" s="46"/>
      <c r="G23" s="46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58" t="s">
        <v>26</v>
      </c>
      <c r="B24" s="46"/>
      <c r="C24" s="55"/>
      <c r="D24" s="74"/>
      <c r="E24" s="46"/>
      <c r="F24" s="46"/>
      <c r="G24" s="46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58" t="s">
        <v>27</v>
      </c>
      <c r="B25" s="46"/>
      <c r="C25" s="55"/>
      <c r="D25" s="74"/>
      <c r="E25" s="46"/>
      <c r="F25" s="46"/>
      <c r="G25" s="46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53" t="s">
        <v>28</v>
      </c>
      <c r="B26" s="72">
        <v>33</v>
      </c>
      <c r="C26" s="57"/>
      <c r="D26" s="73"/>
      <c r="E26" s="46"/>
      <c r="F26" s="46"/>
      <c r="G26" s="46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58" t="s">
        <v>29</v>
      </c>
      <c r="B27" s="46">
        <v>12</v>
      </c>
      <c r="C27" s="55"/>
      <c r="D27" s="74"/>
      <c r="E27" s="46"/>
      <c r="F27" s="46"/>
      <c r="G27" s="46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58" t="s">
        <v>30</v>
      </c>
      <c r="B28" s="46">
        <v>21</v>
      </c>
      <c r="C28" s="55"/>
      <c r="D28" s="74"/>
      <c r="E28" s="46"/>
      <c r="F28" s="46"/>
      <c r="G28" s="46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63" t="s">
        <v>31</v>
      </c>
      <c r="B29" s="77">
        <v>130</v>
      </c>
      <c r="C29" s="78"/>
      <c r="D29" s="79"/>
      <c r="E29" s="46"/>
      <c r="F29" s="46"/>
      <c r="G29" s="46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1.25" customHeight="1">
      <c r="A30" s="66" t="s">
        <v>37</v>
      </c>
      <c r="B30" s="46"/>
      <c r="C30" s="46"/>
      <c r="D30" s="46"/>
      <c r="E30" s="46"/>
      <c r="F30" s="46"/>
      <c r="G30" s="46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</row>
    <row r="31" spans="1:213" s="6" customFormat="1" ht="11.25" customHeight="1">
      <c r="A31" s="109" t="s">
        <v>33</v>
      </c>
      <c r="B31" s="109"/>
      <c r="C31" s="109"/>
      <c r="D31" s="109"/>
      <c r="E31" s="109"/>
      <c r="F31" s="40"/>
      <c r="G31" s="46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34</v>
      </c>
      <c r="B32" s="109"/>
      <c r="C32" s="109"/>
      <c r="D32" s="109"/>
      <c r="E32" s="109"/>
      <c r="F32" s="40"/>
      <c r="G32" s="46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1.25" customHeight="1">
      <c r="A33" s="109" t="s">
        <v>35</v>
      </c>
      <c r="B33" s="109"/>
      <c r="C33" s="109"/>
      <c r="D33" s="109"/>
      <c r="E33" s="109"/>
      <c r="F33" s="42"/>
      <c r="G33" s="46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80"/>
      <c r="B34" s="46"/>
      <c r="C34" s="46"/>
      <c r="D34" s="46"/>
      <c r="E34" s="46"/>
      <c r="F34" s="46"/>
      <c r="G34" s="46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80"/>
      <c r="B35" s="46"/>
      <c r="C35" s="46"/>
      <c r="D35" s="46"/>
      <c r="E35" s="46"/>
      <c r="F35" s="46"/>
      <c r="G35" s="46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80"/>
      <c r="B36" s="46"/>
      <c r="C36" s="46"/>
      <c r="D36" s="46"/>
      <c r="E36" s="46"/>
      <c r="F36" s="46"/>
      <c r="G36" s="46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46"/>
      <c r="C37" s="46"/>
      <c r="D37" s="46"/>
      <c r="E37" s="46"/>
      <c r="F37" s="46"/>
      <c r="G37" s="46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 s="80"/>
      <c r="B38" s="46"/>
      <c r="C38" s="46"/>
      <c r="D38" s="46"/>
      <c r="E38" s="46"/>
      <c r="F38" s="46"/>
      <c r="G38" s="46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  <row r="39" spans="1:213" s="6" customFormat="1" ht="12">
      <c r="A39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</row>
  </sheetData>
  <sheetProtection/>
  <mergeCells count="4">
    <mergeCell ref="A31:E31"/>
    <mergeCell ref="A32:E32"/>
    <mergeCell ref="A33:E33"/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15" r:id="rId1"/>
  <headerFooter alignWithMargins="0">
    <oddHeader>&amp;R400090.xls</oddHeader>
    <oddFooter>&amp;LComune di Bologna - Dipartimento Programmazione - Settore Statistica</oddFooter>
  </headerFooter>
  <ignoredErrors>
    <ignoredError sqref="C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39"/>
  <sheetViews>
    <sheetView showZeros="0" zoomScalePageLayoutView="0" workbookViewId="0" topLeftCell="A1">
      <selection activeCell="I18" sqref="I18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5.875" style="2" customWidth="1"/>
    <col min="7" max="7" width="2.875" style="2" customWidth="1"/>
    <col min="8" max="16384" width="10.875" style="3" customWidth="1"/>
  </cols>
  <sheetData>
    <row r="1" spans="1:7" ht="30" customHeight="1">
      <c r="A1" s="108" t="s">
        <v>38</v>
      </c>
      <c r="B1" s="108"/>
      <c r="C1" s="108"/>
      <c r="D1" s="108"/>
      <c r="E1" s="108"/>
      <c r="F1" s="108"/>
      <c r="G1" s="81"/>
    </row>
    <row r="2" spans="1:213" s="6" customFormat="1" ht="15" customHeight="1">
      <c r="A2" s="45" t="s">
        <v>90</v>
      </c>
      <c r="B2" s="45"/>
      <c r="C2" s="46"/>
      <c r="D2" s="47"/>
      <c r="E2" s="46"/>
      <c r="F2" s="48"/>
      <c r="G2" s="67" t="s">
        <v>52</v>
      </c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106" t="s">
        <v>83</v>
      </c>
      <c r="B3" s="106" t="s">
        <v>84</v>
      </c>
      <c r="C3" s="50" t="s">
        <v>48</v>
      </c>
      <c r="D3" s="50" t="s">
        <v>49</v>
      </c>
      <c r="E3" s="51" t="s">
        <v>50</v>
      </c>
      <c r="F3" s="52" t="s">
        <v>51</v>
      </c>
      <c r="G3" s="46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93" t="s">
        <v>59</v>
      </c>
      <c r="B4" s="93"/>
      <c r="C4" s="100">
        <f>C5+C6+C7</f>
        <v>0</v>
      </c>
      <c r="D4" s="100">
        <f>D5+D6+D7</f>
        <v>0</v>
      </c>
      <c r="E4" s="100">
        <f>SUM(C4:D4)</f>
        <v>0</v>
      </c>
      <c r="F4" s="102">
        <f>F5+F6+F7</f>
        <v>0</v>
      </c>
      <c r="G4" s="55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94"/>
      <c r="B5" s="94" t="s">
        <v>60</v>
      </c>
      <c r="C5" s="101">
        <v>0</v>
      </c>
      <c r="D5" s="101">
        <v>0</v>
      </c>
      <c r="E5" s="101">
        <f aca="true" t="shared" si="0" ref="E5:E20">C5+D5</f>
        <v>0</v>
      </c>
      <c r="F5" s="104">
        <v>0</v>
      </c>
      <c r="G5" s="68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94"/>
      <c r="B6" s="94" t="s">
        <v>61</v>
      </c>
      <c r="C6" s="101">
        <v>0</v>
      </c>
      <c r="D6" s="101">
        <v>0</v>
      </c>
      <c r="E6" s="101">
        <f t="shared" si="0"/>
        <v>0</v>
      </c>
      <c r="F6" s="104">
        <v>0</v>
      </c>
      <c r="G6" s="55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94"/>
      <c r="B7" s="94" t="s">
        <v>62</v>
      </c>
      <c r="C7" s="101">
        <v>0</v>
      </c>
      <c r="D7" s="101">
        <v>0</v>
      </c>
      <c r="E7" s="101">
        <f t="shared" si="0"/>
        <v>0</v>
      </c>
      <c r="F7" s="104">
        <v>0</v>
      </c>
      <c r="G7" s="60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95" t="s">
        <v>6</v>
      </c>
      <c r="B8" s="95"/>
      <c r="C8" s="100">
        <f>C9+C10+C11</f>
        <v>0</v>
      </c>
      <c r="D8" s="100">
        <f>D9+D10+D11</f>
        <v>0</v>
      </c>
      <c r="E8" s="100">
        <f t="shared" si="0"/>
        <v>0</v>
      </c>
      <c r="F8" s="102">
        <f>F9+F10+F11</f>
        <v>0</v>
      </c>
      <c r="G8" s="60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96"/>
      <c r="B9" s="94" t="s">
        <v>63</v>
      </c>
      <c r="C9" s="101">
        <v>0</v>
      </c>
      <c r="D9" s="101">
        <v>0</v>
      </c>
      <c r="E9" s="101">
        <f t="shared" si="0"/>
        <v>0</v>
      </c>
      <c r="F9" s="104">
        <v>0</v>
      </c>
      <c r="G9" s="60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97"/>
      <c r="B10" s="94" t="s">
        <v>64</v>
      </c>
      <c r="C10" s="101">
        <v>0</v>
      </c>
      <c r="D10" s="101">
        <v>0</v>
      </c>
      <c r="E10" s="101">
        <f t="shared" si="0"/>
        <v>0</v>
      </c>
      <c r="F10" s="104">
        <v>0</v>
      </c>
      <c r="G10" s="61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97"/>
      <c r="B11" s="94" t="s">
        <v>65</v>
      </c>
      <c r="C11" s="101"/>
      <c r="D11" s="101">
        <v>0</v>
      </c>
      <c r="E11" s="101">
        <f t="shared" si="0"/>
        <v>0</v>
      </c>
      <c r="F11" s="104">
        <v>0</v>
      </c>
      <c r="G11" s="55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95" t="s">
        <v>66</v>
      </c>
      <c r="B12" s="95"/>
      <c r="C12" s="100">
        <f>C13+C14+C15+C16</f>
        <v>6</v>
      </c>
      <c r="D12" s="100">
        <f>D13+D14+D15+D16</f>
        <v>0</v>
      </c>
      <c r="E12" s="100">
        <f t="shared" si="0"/>
        <v>6</v>
      </c>
      <c r="F12" s="102">
        <f>F13+F14+F15+F16</f>
        <v>0</v>
      </c>
      <c r="G12" s="55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97"/>
      <c r="B13" s="94" t="s">
        <v>67</v>
      </c>
      <c r="C13" s="101">
        <v>6</v>
      </c>
      <c r="D13" s="101">
        <v>0</v>
      </c>
      <c r="E13" s="101">
        <f t="shared" si="0"/>
        <v>6</v>
      </c>
      <c r="F13" s="104">
        <v>0</v>
      </c>
      <c r="G13" s="55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97"/>
      <c r="B14" s="94" t="s">
        <v>68</v>
      </c>
      <c r="C14" s="101">
        <v>0</v>
      </c>
      <c r="D14" s="101">
        <v>0</v>
      </c>
      <c r="E14" s="101">
        <f t="shared" si="0"/>
        <v>0</v>
      </c>
      <c r="F14" s="104">
        <v>0</v>
      </c>
      <c r="G14" s="55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96"/>
      <c r="B15" s="94" t="s">
        <v>69</v>
      </c>
      <c r="C15" s="101">
        <v>0</v>
      </c>
      <c r="D15" s="101">
        <v>0</v>
      </c>
      <c r="E15" s="101">
        <f t="shared" si="0"/>
        <v>0</v>
      </c>
      <c r="F15" s="104">
        <v>0</v>
      </c>
      <c r="G15" s="55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96"/>
      <c r="B16" s="94" t="s">
        <v>70</v>
      </c>
      <c r="C16" s="101">
        <v>0</v>
      </c>
      <c r="D16" s="101">
        <v>0</v>
      </c>
      <c r="E16" s="101">
        <f t="shared" si="0"/>
        <v>0</v>
      </c>
      <c r="F16" s="104">
        <v>0</v>
      </c>
      <c r="G16" s="55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93" t="s">
        <v>71</v>
      </c>
      <c r="B17" s="93"/>
      <c r="C17" s="100">
        <f>C18+C19</f>
        <v>0</v>
      </c>
      <c r="D17" s="100">
        <f>D18+D19</f>
        <v>0</v>
      </c>
      <c r="E17" s="100">
        <f t="shared" si="0"/>
        <v>0</v>
      </c>
      <c r="F17" s="102">
        <f>F18+F19</f>
        <v>0</v>
      </c>
      <c r="G17" s="55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97"/>
      <c r="B18" s="94" t="s">
        <v>72</v>
      </c>
      <c r="C18" s="101">
        <v>0</v>
      </c>
      <c r="D18" s="101">
        <v>0</v>
      </c>
      <c r="E18" s="101">
        <f t="shared" si="0"/>
        <v>0</v>
      </c>
      <c r="F18" s="104">
        <v>0</v>
      </c>
      <c r="G18" s="55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97"/>
      <c r="B19" s="94" t="s">
        <v>73</v>
      </c>
      <c r="C19" s="101">
        <v>0</v>
      </c>
      <c r="D19" s="101">
        <v>0</v>
      </c>
      <c r="E19" s="101">
        <f t="shared" si="0"/>
        <v>0</v>
      </c>
      <c r="F19" s="104">
        <v>0</v>
      </c>
      <c r="G19" s="55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95" t="s">
        <v>18</v>
      </c>
      <c r="B20" s="95"/>
      <c r="C20" s="100">
        <f>C21+C22+C23+C24</f>
        <v>0</v>
      </c>
      <c r="D20" s="100">
        <f>D21+D22+D23+D24</f>
        <v>0</v>
      </c>
      <c r="E20" s="100">
        <f t="shared" si="0"/>
        <v>0</v>
      </c>
      <c r="F20" s="102">
        <f>F21+F22+F23+F24</f>
        <v>0</v>
      </c>
      <c r="G20" s="55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97"/>
      <c r="B21" s="94" t="s">
        <v>74</v>
      </c>
      <c r="C21" s="101">
        <v>0</v>
      </c>
      <c r="D21" s="101">
        <v>0</v>
      </c>
      <c r="E21" s="101"/>
      <c r="F21" s="104">
        <v>0</v>
      </c>
      <c r="G21" s="55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97"/>
      <c r="B22" s="94" t="s">
        <v>75</v>
      </c>
      <c r="C22" s="101">
        <v>0</v>
      </c>
      <c r="D22" s="101">
        <v>0</v>
      </c>
      <c r="E22" s="101">
        <f aca="true" t="shared" si="1" ref="E22:E28">C22+D22</f>
        <v>0</v>
      </c>
      <c r="F22" s="104">
        <v>0</v>
      </c>
      <c r="G22" s="55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96"/>
      <c r="B23" s="94" t="s">
        <v>76</v>
      </c>
      <c r="C23" s="101">
        <v>0</v>
      </c>
      <c r="D23" s="101">
        <v>0</v>
      </c>
      <c r="E23" s="101">
        <f t="shared" si="1"/>
        <v>0</v>
      </c>
      <c r="F23" s="104">
        <v>0</v>
      </c>
      <c r="G23" s="55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97"/>
      <c r="B24" s="94" t="s">
        <v>77</v>
      </c>
      <c r="C24" s="101">
        <v>0</v>
      </c>
      <c r="D24" s="101">
        <v>0</v>
      </c>
      <c r="E24" s="101">
        <v>0</v>
      </c>
      <c r="F24" s="104">
        <v>0</v>
      </c>
      <c r="G24" s="55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95" t="s">
        <v>28</v>
      </c>
      <c r="B25" s="95"/>
      <c r="C25" s="100">
        <f>C26+C27</f>
        <v>39</v>
      </c>
      <c r="D25" s="100">
        <f>D26+D27</f>
        <v>0</v>
      </c>
      <c r="E25" s="100">
        <f t="shared" si="1"/>
        <v>39</v>
      </c>
      <c r="F25" s="102">
        <f>F26+F27</f>
        <v>15</v>
      </c>
      <c r="G25" s="55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96"/>
      <c r="B26" s="94" t="s">
        <v>78</v>
      </c>
      <c r="C26" s="101">
        <v>39</v>
      </c>
      <c r="D26" s="101">
        <v>0</v>
      </c>
      <c r="E26" s="101">
        <f t="shared" si="1"/>
        <v>39</v>
      </c>
      <c r="F26" s="104">
        <v>15</v>
      </c>
      <c r="G26" s="55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97"/>
      <c r="B27" s="94" t="s">
        <v>79</v>
      </c>
      <c r="C27" s="101">
        <v>0</v>
      </c>
      <c r="D27" s="101">
        <v>0</v>
      </c>
      <c r="E27" s="101">
        <f t="shared" si="1"/>
        <v>0</v>
      </c>
      <c r="F27" s="104">
        <v>0</v>
      </c>
      <c r="G27" s="55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98" t="s">
        <v>80</v>
      </c>
      <c r="B28" s="98"/>
      <c r="C28" s="102">
        <f>+C14+C23+C22+C15</f>
        <v>0</v>
      </c>
      <c r="D28" s="102">
        <f>+D14+D23+D22+D15</f>
        <v>0</v>
      </c>
      <c r="E28" s="102">
        <f t="shared" si="1"/>
        <v>0</v>
      </c>
      <c r="F28" s="102">
        <f>+F14+F23+F22+F15</f>
        <v>0</v>
      </c>
      <c r="G28" s="55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98" t="s">
        <v>81</v>
      </c>
      <c r="B29" s="98"/>
      <c r="C29" s="102">
        <f>+C5+C6+C7+C9+C10+C11+C13+C16+C18+C19+C21+C24+C26+C27</f>
        <v>45</v>
      </c>
      <c r="D29" s="102">
        <f>+D5+D6+D7+D9+D10+D11+D13+D16+D18+D19+D21+D24+D26+D27</f>
        <v>0</v>
      </c>
      <c r="E29" s="102">
        <f>+E5+E6+E7+E9+E10+E11+E13+E16+E18+E19+E21+E24+E26+E27</f>
        <v>45</v>
      </c>
      <c r="F29" s="102">
        <f>+F5+F6+F7+F9+F10+F11+F13+F16+F18+F19+F21+F24+F26+F27</f>
        <v>15</v>
      </c>
      <c r="G29" s="57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2" customHeight="1">
      <c r="A30" s="99" t="s">
        <v>31</v>
      </c>
      <c r="B30" s="99"/>
      <c r="C30" s="103">
        <f>+C4+C8+C12+C17+C20+C25</f>
        <v>45</v>
      </c>
      <c r="D30" s="103">
        <f>+D4+D8+D12+D17+D20+D25</f>
        <v>0</v>
      </c>
      <c r="E30" s="103">
        <f>E25+E20+E17+E12+E8+E4</f>
        <v>45</v>
      </c>
      <c r="F30" s="105">
        <f>+F4+F8+F12+F17+F20+F25</f>
        <v>15</v>
      </c>
      <c r="G30" s="57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</row>
    <row r="31" spans="1:213" s="6" customFormat="1" ht="11.25" customHeight="1">
      <c r="A31" s="66" t="s">
        <v>32</v>
      </c>
      <c r="B31" s="66"/>
      <c r="C31" s="48"/>
      <c r="D31" s="48"/>
      <c r="E31" s="48"/>
      <c r="F31" s="48"/>
      <c r="G31" s="48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46</v>
      </c>
      <c r="B32" s="109"/>
      <c r="C32" s="109"/>
      <c r="D32" s="109"/>
      <c r="E32" s="109"/>
      <c r="F32" s="109"/>
      <c r="G32" s="90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1.25" customHeight="1">
      <c r="A33" s="109" t="s">
        <v>47</v>
      </c>
      <c r="B33" s="109"/>
      <c r="C33" s="109"/>
      <c r="D33" s="109"/>
      <c r="E33" s="109"/>
      <c r="F33" s="109"/>
      <c r="G33" s="90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107" t="s">
        <v>89</v>
      </c>
      <c r="B34" s="89"/>
      <c r="C34" s="48"/>
      <c r="D34" s="48"/>
      <c r="E34" s="48"/>
      <c r="F34" s="48"/>
      <c r="G34" s="48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91"/>
      <c r="B35" s="91"/>
      <c r="C35" s="46"/>
      <c r="D35" s="46"/>
      <c r="E35" s="46"/>
      <c r="F35" s="46"/>
      <c r="G35" s="48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109"/>
      <c r="B36" s="109"/>
      <c r="C36" s="109"/>
      <c r="D36" s="109"/>
      <c r="E36" s="109"/>
      <c r="F36" s="109"/>
      <c r="G36" s="48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80"/>
      <c r="C37" s="48"/>
      <c r="D37" s="48"/>
      <c r="E37" s="48"/>
      <c r="F37" s="48"/>
      <c r="G37" s="48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 s="80"/>
      <c r="B38" s="80"/>
      <c r="C38" s="48"/>
      <c r="D38" s="48"/>
      <c r="E38" s="48"/>
      <c r="F38" s="48"/>
      <c r="G38" s="48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  <row r="39" spans="1:213" s="6" customFormat="1" ht="12">
      <c r="A39" s="80"/>
      <c r="B39" s="80"/>
      <c r="C39" s="48"/>
      <c r="D39" s="48"/>
      <c r="E39" s="48"/>
      <c r="F39" s="48"/>
      <c r="G39" s="48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</row>
  </sheetData>
  <sheetProtection/>
  <mergeCells count="4">
    <mergeCell ref="A1:F1"/>
    <mergeCell ref="A32:F32"/>
    <mergeCell ref="A33:F33"/>
    <mergeCell ref="A36:F3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&amp;R400090.xls</oddHeader>
    <oddFooter>&amp;LComune di Bologna - Dipartimento Programmazione - Settore Statistica</oddFooter>
  </headerFooter>
  <ignoredErrors>
    <ignoredError sqref="C4:D30 F4:F30" unlockedFormula="1"/>
    <ignoredError sqref="E4:E30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39"/>
  <sheetViews>
    <sheetView showZeros="0" zoomScalePageLayoutView="0" workbookViewId="0" topLeftCell="A1">
      <selection activeCell="A37" sqref="A37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5.875" style="2" customWidth="1"/>
    <col min="7" max="7" width="2.875" style="2" customWidth="1"/>
    <col min="8" max="16384" width="10.875" style="3" customWidth="1"/>
  </cols>
  <sheetData>
    <row r="1" spans="1:7" ht="30" customHeight="1">
      <c r="A1" s="108" t="s">
        <v>38</v>
      </c>
      <c r="B1" s="108"/>
      <c r="C1" s="108"/>
      <c r="D1" s="108"/>
      <c r="E1" s="108"/>
      <c r="F1" s="108"/>
      <c r="G1" s="81"/>
    </row>
    <row r="2" spans="1:213" s="6" customFormat="1" ht="15" customHeight="1">
      <c r="A2" s="45" t="s">
        <v>88</v>
      </c>
      <c r="B2" s="45"/>
      <c r="C2" s="46"/>
      <c r="D2" s="47"/>
      <c r="E2" s="46"/>
      <c r="F2" s="48"/>
      <c r="G2" s="67" t="s">
        <v>52</v>
      </c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106" t="s">
        <v>83</v>
      </c>
      <c r="B3" s="106" t="s">
        <v>84</v>
      </c>
      <c r="C3" s="50" t="s">
        <v>48</v>
      </c>
      <c r="D3" s="50" t="s">
        <v>49</v>
      </c>
      <c r="E3" s="51" t="s">
        <v>50</v>
      </c>
      <c r="F3" s="52" t="s">
        <v>51</v>
      </c>
      <c r="G3" s="46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93" t="s">
        <v>59</v>
      </c>
      <c r="B4" s="93"/>
      <c r="C4" s="100">
        <f>C5+C6+C7</f>
        <v>0</v>
      </c>
      <c r="D4" s="100">
        <f>D5+D6+D7</f>
        <v>0</v>
      </c>
      <c r="E4" s="100">
        <f>SUM(C4:D4)</f>
        <v>0</v>
      </c>
      <c r="F4" s="102">
        <f>F5+F6+F7</f>
        <v>0</v>
      </c>
      <c r="G4" s="55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94"/>
      <c r="B5" s="94" t="s">
        <v>60</v>
      </c>
      <c r="C5" s="101">
        <v>0</v>
      </c>
      <c r="D5" s="101">
        <v>0</v>
      </c>
      <c r="E5" s="101">
        <f aca="true" t="shared" si="0" ref="E5:E20">C5+D5</f>
        <v>0</v>
      </c>
      <c r="F5" s="104">
        <v>0</v>
      </c>
      <c r="G5" s="68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94"/>
      <c r="B6" s="94" t="s">
        <v>61</v>
      </c>
      <c r="C6" s="101">
        <v>0</v>
      </c>
      <c r="D6" s="101">
        <v>0</v>
      </c>
      <c r="E6" s="101">
        <f t="shared" si="0"/>
        <v>0</v>
      </c>
      <c r="F6" s="104">
        <v>0</v>
      </c>
      <c r="G6" s="55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94"/>
      <c r="B7" s="94" t="s">
        <v>62</v>
      </c>
      <c r="C7" s="101">
        <v>0</v>
      </c>
      <c r="D7" s="101">
        <v>0</v>
      </c>
      <c r="E7" s="101">
        <f t="shared" si="0"/>
        <v>0</v>
      </c>
      <c r="F7" s="104">
        <v>0</v>
      </c>
      <c r="G7" s="60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95" t="s">
        <v>6</v>
      </c>
      <c r="B8" s="95"/>
      <c r="C8" s="100">
        <f>C9+C10+C11</f>
        <v>1</v>
      </c>
      <c r="D8" s="100">
        <f>D9+D10+D11</f>
        <v>0</v>
      </c>
      <c r="E8" s="100">
        <f t="shared" si="0"/>
        <v>1</v>
      </c>
      <c r="F8" s="102">
        <f>F9+F10+F11</f>
        <v>0</v>
      </c>
      <c r="G8" s="60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96"/>
      <c r="B9" s="94" t="s">
        <v>63</v>
      </c>
      <c r="C9" s="101">
        <v>0</v>
      </c>
      <c r="D9" s="101">
        <v>0</v>
      </c>
      <c r="E9" s="101">
        <f t="shared" si="0"/>
        <v>0</v>
      </c>
      <c r="F9" s="104">
        <v>0</v>
      </c>
      <c r="G9" s="60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97"/>
      <c r="B10" s="94" t="s">
        <v>64</v>
      </c>
      <c r="C10" s="101">
        <v>0</v>
      </c>
      <c r="D10" s="101">
        <v>0</v>
      </c>
      <c r="E10" s="101">
        <f t="shared" si="0"/>
        <v>0</v>
      </c>
      <c r="F10" s="104">
        <v>0</v>
      </c>
      <c r="G10" s="61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97"/>
      <c r="B11" s="94" t="s">
        <v>65</v>
      </c>
      <c r="C11" s="101">
        <v>1</v>
      </c>
      <c r="D11" s="101">
        <v>0</v>
      </c>
      <c r="E11" s="101">
        <f t="shared" si="0"/>
        <v>1</v>
      </c>
      <c r="F11" s="104">
        <v>0</v>
      </c>
      <c r="G11" s="55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95" t="s">
        <v>66</v>
      </c>
      <c r="B12" s="95"/>
      <c r="C12" s="100">
        <f>C13+C14+C15+C16</f>
        <v>6</v>
      </c>
      <c r="D12" s="100">
        <f>D13+D14+D15+D16</f>
        <v>0</v>
      </c>
      <c r="E12" s="100">
        <f t="shared" si="0"/>
        <v>6</v>
      </c>
      <c r="F12" s="102">
        <f>F13+F14+F15+F16</f>
        <v>0</v>
      </c>
      <c r="G12" s="55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97"/>
      <c r="B13" s="94" t="s">
        <v>67</v>
      </c>
      <c r="C13" s="101">
        <v>6</v>
      </c>
      <c r="D13" s="101">
        <v>0</v>
      </c>
      <c r="E13" s="101">
        <f t="shared" si="0"/>
        <v>6</v>
      </c>
      <c r="F13" s="104">
        <v>0</v>
      </c>
      <c r="G13" s="55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97"/>
      <c r="B14" s="94" t="s">
        <v>68</v>
      </c>
      <c r="C14" s="101">
        <v>0</v>
      </c>
      <c r="D14" s="101">
        <v>0</v>
      </c>
      <c r="E14" s="101">
        <f t="shared" si="0"/>
        <v>0</v>
      </c>
      <c r="F14" s="104">
        <v>0</v>
      </c>
      <c r="G14" s="55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96"/>
      <c r="B15" s="94" t="s">
        <v>69</v>
      </c>
      <c r="C15" s="101">
        <v>0</v>
      </c>
      <c r="D15" s="101">
        <v>0</v>
      </c>
      <c r="E15" s="101">
        <f t="shared" si="0"/>
        <v>0</v>
      </c>
      <c r="F15" s="104">
        <v>0</v>
      </c>
      <c r="G15" s="55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96"/>
      <c r="B16" s="94" t="s">
        <v>70</v>
      </c>
      <c r="C16" s="101">
        <v>0</v>
      </c>
      <c r="D16" s="101">
        <v>0</v>
      </c>
      <c r="E16" s="101">
        <f t="shared" si="0"/>
        <v>0</v>
      </c>
      <c r="F16" s="104">
        <v>0</v>
      </c>
      <c r="G16" s="55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93" t="s">
        <v>71</v>
      </c>
      <c r="B17" s="93"/>
      <c r="C17" s="100">
        <f>C18+C19</f>
        <v>0</v>
      </c>
      <c r="D17" s="100">
        <f>D18+D19</f>
        <v>0</v>
      </c>
      <c r="E17" s="100">
        <f t="shared" si="0"/>
        <v>0</v>
      </c>
      <c r="F17" s="102">
        <f>F18+F19</f>
        <v>0</v>
      </c>
      <c r="G17" s="55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97"/>
      <c r="B18" s="94" t="s">
        <v>72</v>
      </c>
      <c r="C18" s="101">
        <v>0</v>
      </c>
      <c r="D18" s="101">
        <v>0</v>
      </c>
      <c r="E18" s="101">
        <f t="shared" si="0"/>
        <v>0</v>
      </c>
      <c r="F18" s="104">
        <v>0</v>
      </c>
      <c r="G18" s="55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97"/>
      <c r="B19" s="94" t="s">
        <v>73</v>
      </c>
      <c r="C19" s="101">
        <v>0</v>
      </c>
      <c r="D19" s="101">
        <v>0</v>
      </c>
      <c r="E19" s="101">
        <f t="shared" si="0"/>
        <v>0</v>
      </c>
      <c r="F19" s="104">
        <v>0</v>
      </c>
      <c r="G19" s="55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95" t="s">
        <v>18</v>
      </c>
      <c r="B20" s="95"/>
      <c r="C20" s="100">
        <f>C21+C22+C23+C24</f>
        <v>0</v>
      </c>
      <c r="D20" s="100">
        <f>D21+D22+D23+D24</f>
        <v>0</v>
      </c>
      <c r="E20" s="100">
        <f t="shared" si="0"/>
        <v>0</v>
      </c>
      <c r="F20" s="102">
        <f>F21+F22+F23+F24</f>
        <v>0</v>
      </c>
      <c r="G20" s="55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97"/>
      <c r="B21" s="94" t="s">
        <v>74</v>
      </c>
      <c r="C21" s="101">
        <v>0</v>
      </c>
      <c r="D21" s="101">
        <v>0</v>
      </c>
      <c r="E21" s="101"/>
      <c r="F21" s="104">
        <v>0</v>
      </c>
      <c r="G21" s="55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97"/>
      <c r="B22" s="94" t="s">
        <v>75</v>
      </c>
      <c r="C22" s="101">
        <v>0</v>
      </c>
      <c r="D22" s="101">
        <v>0</v>
      </c>
      <c r="E22" s="101">
        <f aca="true" t="shared" si="1" ref="E22:E28">C22+D22</f>
        <v>0</v>
      </c>
      <c r="F22" s="104">
        <v>0</v>
      </c>
      <c r="G22" s="55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96"/>
      <c r="B23" s="94" t="s">
        <v>76</v>
      </c>
      <c r="C23" s="101">
        <v>0</v>
      </c>
      <c r="D23" s="101">
        <v>0</v>
      </c>
      <c r="E23" s="101">
        <f t="shared" si="1"/>
        <v>0</v>
      </c>
      <c r="F23" s="104">
        <v>0</v>
      </c>
      <c r="G23" s="55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97"/>
      <c r="B24" s="94" t="s">
        <v>77</v>
      </c>
      <c r="C24" s="101">
        <v>0</v>
      </c>
      <c r="D24" s="101">
        <v>0</v>
      </c>
      <c r="E24" s="101">
        <v>0</v>
      </c>
      <c r="F24" s="104">
        <v>0</v>
      </c>
      <c r="G24" s="55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95" t="s">
        <v>28</v>
      </c>
      <c r="B25" s="95"/>
      <c r="C25" s="100">
        <f>C26+C27</f>
        <v>0</v>
      </c>
      <c r="D25" s="100">
        <f>D26+D27</f>
        <v>0</v>
      </c>
      <c r="E25" s="100">
        <f t="shared" si="1"/>
        <v>0</v>
      </c>
      <c r="F25" s="102">
        <f>F26+F27</f>
        <v>0</v>
      </c>
      <c r="G25" s="55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96"/>
      <c r="B26" s="94" t="s">
        <v>78</v>
      </c>
      <c r="C26" s="101">
        <v>0</v>
      </c>
      <c r="D26" s="101">
        <v>0</v>
      </c>
      <c r="E26" s="101">
        <f t="shared" si="1"/>
        <v>0</v>
      </c>
      <c r="F26" s="104">
        <v>0</v>
      </c>
      <c r="G26" s="55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97"/>
      <c r="B27" s="94" t="s">
        <v>79</v>
      </c>
      <c r="C27" s="101">
        <v>0</v>
      </c>
      <c r="D27" s="101">
        <v>0</v>
      </c>
      <c r="E27" s="101">
        <f t="shared" si="1"/>
        <v>0</v>
      </c>
      <c r="F27" s="104">
        <v>0</v>
      </c>
      <c r="G27" s="55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98" t="s">
        <v>80</v>
      </c>
      <c r="B28" s="98"/>
      <c r="C28" s="102">
        <f>+C14+C23+C22+C15</f>
        <v>0</v>
      </c>
      <c r="D28" s="102">
        <f>+D14+D23+D22+D15</f>
        <v>0</v>
      </c>
      <c r="E28" s="102">
        <f t="shared" si="1"/>
        <v>0</v>
      </c>
      <c r="F28" s="102">
        <f>+F14+F23+F22+F15</f>
        <v>0</v>
      </c>
      <c r="G28" s="55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98" t="s">
        <v>81</v>
      </c>
      <c r="B29" s="98"/>
      <c r="C29" s="102">
        <f>+C5+C6+C7+C9+C10+C11+C13+C16+C18+C19+C21+C24+C26+C27</f>
        <v>7</v>
      </c>
      <c r="D29" s="102">
        <f>+D5+D6+D7+D9+D10+D11+D13+D16+D18+D19+D21+D24+D26+D27</f>
        <v>0</v>
      </c>
      <c r="E29" s="102">
        <f>+E5+E6+E7+E9+E10+E11+E13+E16+E18+E19+E21+E24+E26+E27</f>
        <v>7</v>
      </c>
      <c r="F29" s="102">
        <f>+F5+F6+F7+F9+F10+F11+F13+F16+F18+F19+F21+F24+F26+F27</f>
        <v>0</v>
      </c>
      <c r="G29" s="57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2" customHeight="1">
      <c r="A30" s="99" t="s">
        <v>31</v>
      </c>
      <c r="B30" s="99"/>
      <c r="C30" s="103">
        <f>+C4+C8+C12+C17+C20+C25</f>
        <v>7</v>
      </c>
      <c r="D30" s="103">
        <f>+D4+D8+D12+D17+D20+D25</f>
        <v>0</v>
      </c>
      <c r="E30" s="103">
        <f>E25+E20+E17+E12+E8+E4</f>
        <v>7</v>
      </c>
      <c r="F30" s="105">
        <f>+F4+F8+F12+F17+F20+F25</f>
        <v>0</v>
      </c>
      <c r="G30" s="57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</row>
    <row r="31" spans="1:213" s="6" customFormat="1" ht="11.25" customHeight="1">
      <c r="A31" s="66" t="s">
        <v>32</v>
      </c>
      <c r="B31" s="66"/>
      <c r="C31" s="48"/>
      <c r="D31" s="48"/>
      <c r="E31" s="48"/>
      <c r="F31" s="48"/>
      <c r="G31" s="48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46</v>
      </c>
      <c r="B32" s="109"/>
      <c r="C32" s="109"/>
      <c r="D32" s="109"/>
      <c r="E32" s="109"/>
      <c r="F32" s="109"/>
      <c r="G32" s="90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1.25" customHeight="1">
      <c r="A33" s="109" t="s">
        <v>47</v>
      </c>
      <c r="B33" s="109"/>
      <c r="C33" s="109"/>
      <c r="D33" s="109"/>
      <c r="E33" s="109"/>
      <c r="F33" s="109"/>
      <c r="G33" s="90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107" t="s">
        <v>89</v>
      </c>
      <c r="B34" s="89"/>
      <c r="C34" s="48"/>
      <c r="D34" s="48"/>
      <c r="E34" s="48"/>
      <c r="F34" s="48"/>
      <c r="G34" s="48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91"/>
      <c r="B35" s="91"/>
      <c r="C35" s="46"/>
      <c r="D35" s="46"/>
      <c r="E35" s="46"/>
      <c r="F35" s="46"/>
      <c r="G35" s="48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109"/>
      <c r="B36" s="109"/>
      <c r="C36" s="109"/>
      <c r="D36" s="109"/>
      <c r="E36" s="109"/>
      <c r="F36" s="109"/>
      <c r="G36" s="48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80"/>
      <c r="C37" s="48"/>
      <c r="D37" s="48"/>
      <c r="E37" s="48"/>
      <c r="F37" s="48"/>
      <c r="G37" s="48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 s="80"/>
      <c r="B38" s="80"/>
      <c r="C38" s="48"/>
      <c r="D38" s="48"/>
      <c r="E38" s="48"/>
      <c r="F38" s="48"/>
      <c r="G38" s="48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  <row r="39" spans="1:213" s="6" customFormat="1" ht="12">
      <c r="A39" s="80"/>
      <c r="B39" s="80"/>
      <c r="C39" s="48"/>
      <c r="D39" s="48"/>
      <c r="E39" s="48"/>
      <c r="F39" s="48"/>
      <c r="G39" s="48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</row>
  </sheetData>
  <sheetProtection/>
  <mergeCells count="4">
    <mergeCell ref="A1:F1"/>
    <mergeCell ref="A32:F32"/>
    <mergeCell ref="A33:F33"/>
    <mergeCell ref="A36:F3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&amp;R400090.xls</oddHeader>
    <oddFooter>&amp;LComune di Bologna - Dipartimento Programmazione - Settore Statistica</oddFooter>
  </headerFooter>
  <ignoredErrors>
    <ignoredError sqref="C4:D4 F4:F10 C30:D30 D29 C12:D12 C29 E10 E29 C8:D8 D6 D5 D7 D9 D10 D11 F12:F18 C15:D15 D13 D14 C17:D17 D16 C20:D21 D18 D19 F20:F25 C23:D23 D22 C25:D25 D24 C28:D28 D26 D27 F27:F30" unlockedFormula="1"/>
    <ignoredError sqref="E4:E9 E30 E11:E23 E25:E28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39"/>
  <sheetViews>
    <sheetView showZeros="0" zoomScale="91" zoomScaleNormal="91" zoomScalePageLayoutView="0" workbookViewId="0" topLeftCell="A1">
      <selection activeCell="A1" sqref="A1:F1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5.875" style="2" customWidth="1"/>
    <col min="7" max="7" width="2.875" style="2" customWidth="1"/>
    <col min="8" max="16384" width="10.875" style="3" customWidth="1"/>
  </cols>
  <sheetData>
    <row r="1" spans="1:7" ht="30" customHeight="1">
      <c r="A1" s="108" t="s">
        <v>38</v>
      </c>
      <c r="B1" s="108"/>
      <c r="C1" s="108"/>
      <c r="D1" s="108"/>
      <c r="E1" s="108"/>
      <c r="F1" s="108"/>
      <c r="G1" s="81"/>
    </row>
    <row r="2" spans="1:213" s="6" customFormat="1" ht="15" customHeight="1">
      <c r="A2" s="45" t="s">
        <v>87</v>
      </c>
      <c r="B2" s="45"/>
      <c r="C2" s="46"/>
      <c r="D2" s="47"/>
      <c r="E2" s="46"/>
      <c r="F2" s="48"/>
      <c r="G2" s="67" t="s">
        <v>52</v>
      </c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106" t="s">
        <v>83</v>
      </c>
      <c r="B3" s="106" t="s">
        <v>84</v>
      </c>
      <c r="C3" s="50" t="s">
        <v>48</v>
      </c>
      <c r="D3" s="50" t="s">
        <v>49</v>
      </c>
      <c r="E3" s="51" t="s">
        <v>50</v>
      </c>
      <c r="F3" s="52" t="s">
        <v>51</v>
      </c>
      <c r="G3" s="46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93" t="s">
        <v>59</v>
      </c>
      <c r="B4" s="93"/>
      <c r="C4" s="100">
        <f>C5+C6+C7</f>
        <v>1</v>
      </c>
      <c r="D4" s="100">
        <f>D5+D6+D7</f>
        <v>0</v>
      </c>
      <c r="E4" s="100">
        <f>SUM(C4:D4)</f>
        <v>1</v>
      </c>
      <c r="F4" s="102">
        <f>F5+F6+F7</f>
        <v>0</v>
      </c>
      <c r="G4" s="55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94"/>
      <c r="B5" s="94" t="s">
        <v>60</v>
      </c>
      <c r="C5" s="101">
        <v>0</v>
      </c>
      <c r="D5" s="101">
        <v>0</v>
      </c>
      <c r="E5" s="101">
        <f aca="true" t="shared" si="0" ref="E5:E20">C5+D5</f>
        <v>0</v>
      </c>
      <c r="F5" s="104">
        <v>0</v>
      </c>
      <c r="G5" s="68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94"/>
      <c r="B6" s="94" t="s">
        <v>61</v>
      </c>
      <c r="C6" s="101">
        <v>1</v>
      </c>
      <c r="D6" s="101">
        <v>0</v>
      </c>
      <c r="E6" s="101">
        <f t="shared" si="0"/>
        <v>1</v>
      </c>
      <c r="F6" s="104">
        <v>0</v>
      </c>
      <c r="G6" s="55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94"/>
      <c r="B7" s="94" t="s">
        <v>62</v>
      </c>
      <c r="C7" s="101">
        <v>0</v>
      </c>
      <c r="D7" s="101">
        <v>0</v>
      </c>
      <c r="E7" s="101">
        <f t="shared" si="0"/>
        <v>0</v>
      </c>
      <c r="F7" s="104">
        <v>0</v>
      </c>
      <c r="G7" s="60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95" t="s">
        <v>6</v>
      </c>
      <c r="B8" s="95"/>
      <c r="C8" s="100">
        <f>C9+C10+C11</f>
        <v>15</v>
      </c>
      <c r="D8" s="100">
        <f>D9+D10+D11</f>
        <v>0</v>
      </c>
      <c r="E8" s="100">
        <f t="shared" si="0"/>
        <v>15</v>
      </c>
      <c r="F8" s="102">
        <f>F9+F10+F11</f>
        <v>0</v>
      </c>
      <c r="G8" s="60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96"/>
      <c r="B9" s="94" t="s">
        <v>63</v>
      </c>
      <c r="C9" s="101">
        <v>0</v>
      </c>
      <c r="D9" s="101">
        <v>0</v>
      </c>
      <c r="E9" s="101">
        <f t="shared" si="0"/>
        <v>0</v>
      </c>
      <c r="F9" s="104">
        <v>0</v>
      </c>
      <c r="G9" s="60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97"/>
      <c r="B10" s="94" t="s">
        <v>64</v>
      </c>
      <c r="C10" s="101">
        <v>0</v>
      </c>
      <c r="D10" s="101">
        <v>0</v>
      </c>
      <c r="E10" s="101">
        <f t="shared" si="0"/>
        <v>0</v>
      </c>
      <c r="F10" s="104">
        <v>0</v>
      </c>
      <c r="G10" s="61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97"/>
      <c r="B11" s="94" t="s">
        <v>65</v>
      </c>
      <c r="C11" s="101">
        <v>15</v>
      </c>
      <c r="D11" s="101">
        <v>0</v>
      </c>
      <c r="E11" s="101">
        <f t="shared" si="0"/>
        <v>15</v>
      </c>
      <c r="F11" s="104">
        <v>0</v>
      </c>
      <c r="G11" s="55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95" t="s">
        <v>66</v>
      </c>
      <c r="B12" s="95"/>
      <c r="C12" s="100">
        <f>C13+C14+C15+C16</f>
        <v>6</v>
      </c>
      <c r="D12" s="100">
        <f>D13+D14+D15+D16</f>
        <v>0</v>
      </c>
      <c r="E12" s="100">
        <f t="shared" si="0"/>
        <v>6</v>
      </c>
      <c r="F12" s="102">
        <f>F13+F14+F15+F16</f>
        <v>0</v>
      </c>
      <c r="G12" s="55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97"/>
      <c r="B13" s="94" t="s">
        <v>67</v>
      </c>
      <c r="C13" s="101">
        <v>6</v>
      </c>
      <c r="D13" s="101">
        <v>0</v>
      </c>
      <c r="E13" s="101">
        <f t="shared" si="0"/>
        <v>6</v>
      </c>
      <c r="F13" s="104">
        <v>0</v>
      </c>
      <c r="G13" s="55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97"/>
      <c r="B14" s="94" t="s">
        <v>68</v>
      </c>
      <c r="C14" s="101">
        <v>0</v>
      </c>
      <c r="D14" s="101">
        <v>0</v>
      </c>
      <c r="E14" s="101">
        <f t="shared" si="0"/>
        <v>0</v>
      </c>
      <c r="F14" s="104">
        <v>0</v>
      </c>
      <c r="G14" s="55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96"/>
      <c r="B15" s="94" t="s">
        <v>69</v>
      </c>
      <c r="C15" s="101">
        <v>0</v>
      </c>
      <c r="D15" s="101">
        <v>0</v>
      </c>
      <c r="E15" s="101">
        <f t="shared" si="0"/>
        <v>0</v>
      </c>
      <c r="F15" s="104">
        <v>0</v>
      </c>
      <c r="G15" s="55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96"/>
      <c r="B16" s="94" t="s">
        <v>70</v>
      </c>
      <c r="C16" s="101">
        <v>0</v>
      </c>
      <c r="D16" s="101">
        <v>0</v>
      </c>
      <c r="E16" s="101">
        <f t="shared" si="0"/>
        <v>0</v>
      </c>
      <c r="F16" s="104">
        <v>0</v>
      </c>
      <c r="G16" s="55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93" t="s">
        <v>71</v>
      </c>
      <c r="B17" s="93"/>
      <c r="C17" s="100">
        <f>C18+C19</f>
        <v>5</v>
      </c>
      <c r="D17" s="100">
        <f>D18+D19</f>
        <v>0</v>
      </c>
      <c r="E17" s="100">
        <f t="shared" si="0"/>
        <v>5</v>
      </c>
      <c r="F17" s="102">
        <f>F18+F19</f>
        <v>0</v>
      </c>
      <c r="G17" s="55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97"/>
      <c r="B18" s="94" t="s">
        <v>72</v>
      </c>
      <c r="C18" s="101">
        <v>5</v>
      </c>
      <c r="D18" s="101">
        <v>0</v>
      </c>
      <c r="E18" s="101">
        <f t="shared" si="0"/>
        <v>5</v>
      </c>
      <c r="F18" s="104">
        <v>0</v>
      </c>
      <c r="G18" s="55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97"/>
      <c r="B19" s="94" t="s">
        <v>73</v>
      </c>
      <c r="C19" s="101">
        <v>0</v>
      </c>
      <c r="D19" s="101">
        <v>0</v>
      </c>
      <c r="E19" s="101">
        <f t="shared" si="0"/>
        <v>0</v>
      </c>
      <c r="F19" s="104">
        <v>0</v>
      </c>
      <c r="G19" s="55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95" t="s">
        <v>18</v>
      </c>
      <c r="B20" s="95"/>
      <c r="C20" s="100">
        <f>C21+C22+C23+C24</f>
        <v>0</v>
      </c>
      <c r="D20" s="100">
        <f>D21+D22+D23+D24</f>
        <v>0</v>
      </c>
      <c r="E20" s="100">
        <f t="shared" si="0"/>
        <v>0</v>
      </c>
      <c r="F20" s="102">
        <f>F21+F22+F23+F24</f>
        <v>0</v>
      </c>
      <c r="G20" s="55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97"/>
      <c r="B21" s="94" t="s">
        <v>74</v>
      </c>
      <c r="C21" s="101">
        <v>0</v>
      </c>
      <c r="D21" s="101">
        <v>0</v>
      </c>
      <c r="E21" s="101"/>
      <c r="F21" s="104">
        <v>0</v>
      </c>
      <c r="G21" s="55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97"/>
      <c r="B22" s="94" t="s">
        <v>75</v>
      </c>
      <c r="C22" s="101">
        <v>0</v>
      </c>
      <c r="D22" s="101">
        <v>0</v>
      </c>
      <c r="E22" s="101">
        <f aca="true" t="shared" si="1" ref="E22:E28">C22+D22</f>
        <v>0</v>
      </c>
      <c r="F22" s="104">
        <v>0</v>
      </c>
      <c r="G22" s="55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96"/>
      <c r="B23" s="94" t="s">
        <v>76</v>
      </c>
      <c r="C23" s="101">
        <v>0</v>
      </c>
      <c r="D23" s="101">
        <v>0</v>
      </c>
      <c r="E23" s="101">
        <f t="shared" si="1"/>
        <v>0</v>
      </c>
      <c r="F23" s="104">
        <v>0</v>
      </c>
      <c r="G23" s="55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97"/>
      <c r="B24" s="94" t="s">
        <v>77</v>
      </c>
      <c r="C24" s="101">
        <v>0</v>
      </c>
      <c r="D24" s="101">
        <v>0</v>
      </c>
      <c r="E24" s="101">
        <v>0</v>
      </c>
      <c r="F24" s="104">
        <v>0</v>
      </c>
      <c r="G24" s="55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95" t="s">
        <v>28</v>
      </c>
      <c r="B25" s="95"/>
      <c r="C25" s="100">
        <f>C26+C27</f>
        <v>43</v>
      </c>
      <c r="D25" s="100">
        <f>D26+D27</f>
        <v>0</v>
      </c>
      <c r="E25" s="100">
        <f t="shared" si="1"/>
        <v>43</v>
      </c>
      <c r="F25" s="102">
        <f>F26+F27</f>
        <v>15</v>
      </c>
      <c r="G25" s="55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96"/>
      <c r="B26" s="94" t="s">
        <v>78</v>
      </c>
      <c r="C26" s="101">
        <v>43</v>
      </c>
      <c r="D26" s="101">
        <v>0</v>
      </c>
      <c r="E26" s="101">
        <f t="shared" si="1"/>
        <v>43</v>
      </c>
      <c r="F26" s="104">
        <v>15</v>
      </c>
      <c r="G26" s="55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97"/>
      <c r="B27" s="94" t="s">
        <v>79</v>
      </c>
      <c r="C27" s="101">
        <v>0</v>
      </c>
      <c r="D27" s="101">
        <v>0</v>
      </c>
      <c r="E27" s="101">
        <f t="shared" si="1"/>
        <v>0</v>
      </c>
      <c r="F27" s="104">
        <v>0</v>
      </c>
      <c r="G27" s="55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98" t="s">
        <v>80</v>
      </c>
      <c r="B28" s="98"/>
      <c r="C28" s="102">
        <f>+C14+C23+C22+C15</f>
        <v>0</v>
      </c>
      <c r="D28" s="102">
        <f>+D14+D23+D22+D15</f>
        <v>0</v>
      </c>
      <c r="E28" s="102">
        <f t="shared" si="1"/>
        <v>0</v>
      </c>
      <c r="F28" s="102">
        <f>+F14+F23+F22+F15</f>
        <v>0</v>
      </c>
      <c r="G28" s="55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98" t="s">
        <v>81</v>
      </c>
      <c r="B29" s="98"/>
      <c r="C29" s="102">
        <f>+C5+C6+C7+C9+C10+C11+C13+C16+C18+C19+C21+C24+C26+C27</f>
        <v>70</v>
      </c>
      <c r="D29" s="102">
        <f>+D5+D6+D7+D9+D10+D11+D13+D16+D18+D19+D21+D24+D26+D27</f>
        <v>0</v>
      </c>
      <c r="E29" s="102">
        <f>+E5+E6+E7+E9+E10+E11+E13+E16+E18+E19+E21+E24+E26+E27</f>
        <v>70</v>
      </c>
      <c r="F29" s="102">
        <f>+F5+F6+F7+F9+F10+F11+F13+F16+F18+F19+F21+F24+F26+F27</f>
        <v>15</v>
      </c>
      <c r="G29" s="57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2" customHeight="1">
      <c r="A30" s="99" t="s">
        <v>31</v>
      </c>
      <c r="B30" s="99"/>
      <c r="C30" s="103">
        <f>+C4+C8+C12+C17+C20+C25</f>
        <v>70</v>
      </c>
      <c r="D30" s="103">
        <f>+D4+D8+D12+D17+D20+D25</f>
        <v>0</v>
      </c>
      <c r="E30" s="103">
        <f>E25+E20+E17+E12+E8+E4</f>
        <v>70</v>
      </c>
      <c r="F30" s="105">
        <f>+F4+F8+F12+F17+F20+F25</f>
        <v>15</v>
      </c>
      <c r="G30" s="57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</row>
    <row r="31" spans="1:213" s="6" customFormat="1" ht="11.25" customHeight="1">
      <c r="A31" s="66" t="s">
        <v>32</v>
      </c>
      <c r="B31" s="66"/>
      <c r="C31" s="48"/>
      <c r="D31" s="48"/>
      <c r="E31" s="48"/>
      <c r="F31" s="48"/>
      <c r="G31" s="48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46</v>
      </c>
      <c r="B32" s="109"/>
      <c r="C32" s="109"/>
      <c r="D32" s="109"/>
      <c r="E32" s="109"/>
      <c r="F32" s="109"/>
      <c r="G32" s="90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1.25" customHeight="1">
      <c r="A33" s="109" t="s">
        <v>47</v>
      </c>
      <c r="B33" s="109"/>
      <c r="C33" s="109"/>
      <c r="D33" s="109"/>
      <c r="E33" s="109"/>
      <c r="F33" s="109"/>
      <c r="G33" s="90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89"/>
      <c r="B34" s="89"/>
      <c r="C34" s="48"/>
      <c r="D34" s="48"/>
      <c r="E34" s="48"/>
      <c r="F34" s="48"/>
      <c r="G34" s="48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91"/>
      <c r="B35" s="91"/>
      <c r="C35" s="46"/>
      <c r="D35" s="46"/>
      <c r="E35" s="46"/>
      <c r="F35" s="46"/>
      <c r="G35" s="48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109"/>
      <c r="B36" s="109"/>
      <c r="C36" s="109"/>
      <c r="D36" s="109"/>
      <c r="E36" s="109"/>
      <c r="F36" s="109"/>
      <c r="G36" s="48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80"/>
      <c r="C37" s="48"/>
      <c r="D37" s="48"/>
      <c r="E37" s="48"/>
      <c r="F37" s="48"/>
      <c r="G37" s="48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 s="80"/>
      <c r="B38" s="80"/>
      <c r="C38" s="48"/>
      <c r="D38" s="48"/>
      <c r="E38" s="48"/>
      <c r="F38" s="48"/>
      <c r="G38" s="48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  <row r="39" spans="1:213" s="6" customFormat="1" ht="12">
      <c r="A39" s="80"/>
      <c r="B39" s="80"/>
      <c r="C39" s="48"/>
      <c r="D39" s="48"/>
      <c r="E39" s="48"/>
      <c r="F39" s="48"/>
      <c r="G39" s="48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</row>
  </sheetData>
  <sheetProtection/>
  <mergeCells count="4">
    <mergeCell ref="A1:F1"/>
    <mergeCell ref="A32:F32"/>
    <mergeCell ref="A33:F33"/>
    <mergeCell ref="A36:F3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&amp;R400090.xls</oddHeader>
    <oddFooter>&amp;LComune di Bologna - Dipartimento Programmazione - Settore Statistica</oddFooter>
  </headerFooter>
  <ignoredErrors>
    <ignoredError sqref="C31:F31 C4:D30 F4:F30" unlockedFormula="1"/>
    <ignoredError sqref="E4:E30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39"/>
  <sheetViews>
    <sheetView showZeros="0" zoomScalePageLayoutView="0" workbookViewId="0" topLeftCell="A1">
      <selection activeCell="A1" sqref="A1:F1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5.875" style="2" customWidth="1"/>
    <col min="7" max="7" width="2.875" style="2" customWidth="1"/>
    <col min="8" max="16384" width="10.875" style="3" customWidth="1"/>
  </cols>
  <sheetData>
    <row r="1" spans="1:7" ht="30" customHeight="1">
      <c r="A1" s="108" t="s">
        <v>38</v>
      </c>
      <c r="B1" s="108"/>
      <c r="C1" s="108"/>
      <c r="D1" s="108"/>
      <c r="E1" s="108"/>
      <c r="F1" s="108"/>
      <c r="G1" s="81"/>
    </row>
    <row r="2" spans="1:213" s="6" customFormat="1" ht="15" customHeight="1">
      <c r="A2" s="45" t="s">
        <v>86</v>
      </c>
      <c r="B2" s="45"/>
      <c r="C2" s="46"/>
      <c r="D2" s="47"/>
      <c r="E2" s="46"/>
      <c r="F2" s="48"/>
      <c r="G2" s="67" t="s">
        <v>52</v>
      </c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106" t="s">
        <v>83</v>
      </c>
      <c r="B3" s="106" t="s">
        <v>84</v>
      </c>
      <c r="C3" s="50" t="s">
        <v>48</v>
      </c>
      <c r="D3" s="50" t="s">
        <v>49</v>
      </c>
      <c r="E3" s="51" t="s">
        <v>50</v>
      </c>
      <c r="F3" s="52" t="s">
        <v>51</v>
      </c>
      <c r="G3" s="46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93" t="s">
        <v>59</v>
      </c>
      <c r="B4" s="93"/>
      <c r="C4" s="100">
        <f>C5+C6+C7</f>
        <v>5</v>
      </c>
      <c r="D4" s="100">
        <f>D5+D6+D7</f>
        <v>0</v>
      </c>
      <c r="E4" s="100">
        <f>SUM(C4:D4)</f>
        <v>5</v>
      </c>
      <c r="F4" s="102">
        <f>F5+F6+F7</f>
        <v>0</v>
      </c>
      <c r="G4" s="55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94"/>
      <c r="B5" s="94" t="s">
        <v>60</v>
      </c>
      <c r="C5" s="101">
        <v>0</v>
      </c>
      <c r="D5" s="101">
        <v>0</v>
      </c>
      <c r="E5" s="101">
        <f aca="true" t="shared" si="0" ref="E5:E20">C5+D5</f>
        <v>0</v>
      </c>
      <c r="F5" s="104">
        <v>0</v>
      </c>
      <c r="G5" s="68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94"/>
      <c r="B6" s="94" t="s">
        <v>61</v>
      </c>
      <c r="C6" s="101">
        <v>5</v>
      </c>
      <c r="D6" s="101">
        <v>0</v>
      </c>
      <c r="E6" s="101">
        <f t="shared" si="0"/>
        <v>5</v>
      </c>
      <c r="F6" s="104">
        <v>0</v>
      </c>
      <c r="G6" s="55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94"/>
      <c r="B7" s="94" t="s">
        <v>62</v>
      </c>
      <c r="C7" s="101">
        <v>0</v>
      </c>
      <c r="D7" s="101">
        <v>0</v>
      </c>
      <c r="E7" s="101">
        <f t="shared" si="0"/>
        <v>0</v>
      </c>
      <c r="F7" s="104">
        <v>0</v>
      </c>
      <c r="G7" s="60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95" t="s">
        <v>6</v>
      </c>
      <c r="B8" s="95"/>
      <c r="C8" s="100">
        <f>C9+C10+C11</f>
        <v>31</v>
      </c>
      <c r="D8" s="100">
        <f>D9+D10+D11</f>
        <v>0</v>
      </c>
      <c r="E8" s="100">
        <f t="shared" si="0"/>
        <v>31</v>
      </c>
      <c r="F8" s="102">
        <f>F9+F10+F11</f>
        <v>1</v>
      </c>
      <c r="G8" s="60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96"/>
      <c r="B9" s="94" t="s">
        <v>63</v>
      </c>
      <c r="C9" s="101">
        <v>0</v>
      </c>
      <c r="D9" s="101">
        <v>0</v>
      </c>
      <c r="E9" s="101">
        <f t="shared" si="0"/>
        <v>0</v>
      </c>
      <c r="F9" s="104">
        <v>0</v>
      </c>
      <c r="G9" s="60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97"/>
      <c r="B10" s="94" t="s">
        <v>64</v>
      </c>
      <c r="C10" s="101">
        <v>0</v>
      </c>
      <c r="D10" s="101">
        <v>0</v>
      </c>
      <c r="E10" s="101">
        <f t="shared" si="0"/>
        <v>0</v>
      </c>
      <c r="F10" s="104">
        <v>0</v>
      </c>
      <c r="G10" s="61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97"/>
      <c r="B11" s="94" t="s">
        <v>65</v>
      </c>
      <c r="C11" s="101">
        <v>31</v>
      </c>
      <c r="D11" s="101">
        <v>0</v>
      </c>
      <c r="E11" s="101">
        <f t="shared" si="0"/>
        <v>31</v>
      </c>
      <c r="F11" s="104">
        <v>1</v>
      </c>
      <c r="G11" s="55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95" t="s">
        <v>66</v>
      </c>
      <c r="B12" s="95"/>
      <c r="C12" s="100">
        <f>C13+C14+C15+C16</f>
        <v>6</v>
      </c>
      <c r="D12" s="100">
        <f>D13+D14+D15+D16</f>
        <v>0</v>
      </c>
      <c r="E12" s="100">
        <f t="shared" si="0"/>
        <v>6</v>
      </c>
      <c r="F12" s="102">
        <f>F13+F14+F15+F16</f>
        <v>0</v>
      </c>
      <c r="G12" s="55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97"/>
      <c r="B13" s="94" t="s">
        <v>67</v>
      </c>
      <c r="C13" s="101">
        <v>6</v>
      </c>
      <c r="D13" s="101">
        <v>0</v>
      </c>
      <c r="E13" s="101">
        <f t="shared" si="0"/>
        <v>6</v>
      </c>
      <c r="F13" s="104">
        <v>0</v>
      </c>
      <c r="G13" s="55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97"/>
      <c r="B14" s="94" t="s">
        <v>68</v>
      </c>
      <c r="C14" s="101">
        <v>0</v>
      </c>
      <c r="D14" s="101">
        <v>0</v>
      </c>
      <c r="E14" s="101">
        <f t="shared" si="0"/>
        <v>0</v>
      </c>
      <c r="F14" s="104">
        <v>0</v>
      </c>
      <c r="G14" s="55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96"/>
      <c r="B15" s="94" t="s">
        <v>69</v>
      </c>
      <c r="C15" s="101">
        <v>0</v>
      </c>
      <c r="D15" s="101">
        <v>0</v>
      </c>
      <c r="E15" s="101">
        <f t="shared" si="0"/>
        <v>0</v>
      </c>
      <c r="F15" s="104">
        <v>0</v>
      </c>
      <c r="G15" s="55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96"/>
      <c r="B16" s="94" t="s">
        <v>70</v>
      </c>
      <c r="C16" s="101">
        <v>0</v>
      </c>
      <c r="D16" s="101">
        <v>0</v>
      </c>
      <c r="E16" s="101">
        <f t="shared" si="0"/>
        <v>0</v>
      </c>
      <c r="F16" s="104">
        <v>0</v>
      </c>
      <c r="G16" s="55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93" t="s">
        <v>71</v>
      </c>
      <c r="B17" s="93"/>
      <c r="C17" s="100">
        <f>C18+C19</f>
        <v>12</v>
      </c>
      <c r="D17" s="100">
        <f>D18+D19</f>
        <v>0</v>
      </c>
      <c r="E17" s="100">
        <f t="shared" si="0"/>
        <v>12</v>
      </c>
      <c r="F17" s="102">
        <f>F18+F19</f>
        <v>0</v>
      </c>
      <c r="G17" s="55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97"/>
      <c r="B18" s="94" t="s">
        <v>72</v>
      </c>
      <c r="C18" s="101">
        <v>12</v>
      </c>
      <c r="D18" s="101">
        <v>0</v>
      </c>
      <c r="E18" s="101">
        <f t="shared" si="0"/>
        <v>12</v>
      </c>
      <c r="F18" s="104">
        <v>0</v>
      </c>
      <c r="G18" s="55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97"/>
      <c r="B19" s="94" t="s">
        <v>73</v>
      </c>
      <c r="C19" s="101">
        <v>0</v>
      </c>
      <c r="D19" s="101">
        <v>0</v>
      </c>
      <c r="E19" s="101">
        <f t="shared" si="0"/>
        <v>0</v>
      </c>
      <c r="F19" s="104">
        <v>0</v>
      </c>
      <c r="G19" s="55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95" t="s">
        <v>18</v>
      </c>
      <c r="B20" s="95"/>
      <c r="C20" s="100">
        <f>C21+C22+C23+C24</f>
        <v>0</v>
      </c>
      <c r="D20" s="100">
        <f>D21+D22+D23+D24</f>
        <v>0</v>
      </c>
      <c r="E20" s="100">
        <f t="shared" si="0"/>
        <v>0</v>
      </c>
      <c r="F20" s="102">
        <f>F21+F22+F23+F24</f>
        <v>0</v>
      </c>
      <c r="G20" s="55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97"/>
      <c r="B21" s="94" t="s">
        <v>74</v>
      </c>
      <c r="C21" s="101">
        <v>0</v>
      </c>
      <c r="D21" s="101">
        <v>0</v>
      </c>
      <c r="E21" s="101"/>
      <c r="F21" s="104">
        <v>0</v>
      </c>
      <c r="G21" s="55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97"/>
      <c r="B22" s="94" t="s">
        <v>75</v>
      </c>
      <c r="C22" s="101">
        <v>0</v>
      </c>
      <c r="D22" s="101">
        <v>0</v>
      </c>
      <c r="E22" s="101">
        <f aca="true" t="shared" si="1" ref="E22:E28">C22+D22</f>
        <v>0</v>
      </c>
      <c r="F22" s="104">
        <v>0</v>
      </c>
      <c r="G22" s="55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96"/>
      <c r="B23" s="94" t="s">
        <v>76</v>
      </c>
      <c r="C23" s="101">
        <v>0</v>
      </c>
      <c r="D23" s="101">
        <v>0</v>
      </c>
      <c r="E23" s="101">
        <f t="shared" si="1"/>
        <v>0</v>
      </c>
      <c r="F23" s="104">
        <v>0</v>
      </c>
      <c r="G23" s="55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97"/>
      <c r="B24" s="94" t="s">
        <v>77</v>
      </c>
      <c r="C24" s="101">
        <v>0</v>
      </c>
      <c r="D24" s="101">
        <v>0</v>
      </c>
      <c r="E24" s="101">
        <v>0</v>
      </c>
      <c r="F24" s="104">
        <v>0</v>
      </c>
      <c r="G24" s="55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95" t="s">
        <v>28</v>
      </c>
      <c r="B25" s="95"/>
      <c r="C25" s="100">
        <f>C26+C27</f>
        <v>43</v>
      </c>
      <c r="D25" s="100">
        <f>D26+D27</f>
        <v>0</v>
      </c>
      <c r="E25" s="100">
        <f t="shared" si="1"/>
        <v>43</v>
      </c>
      <c r="F25" s="102">
        <f>F26+F27</f>
        <v>15</v>
      </c>
      <c r="G25" s="55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96"/>
      <c r="B26" s="94" t="s">
        <v>78</v>
      </c>
      <c r="C26" s="101">
        <v>43</v>
      </c>
      <c r="D26" s="101">
        <v>0</v>
      </c>
      <c r="E26" s="101">
        <f t="shared" si="1"/>
        <v>43</v>
      </c>
      <c r="F26" s="104">
        <v>15</v>
      </c>
      <c r="G26" s="55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97"/>
      <c r="B27" s="94" t="s">
        <v>79</v>
      </c>
      <c r="C27" s="101">
        <v>0</v>
      </c>
      <c r="D27" s="101">
        <v>0</v>
      </c>
      <c r="E27" s="101">
        <f t="shared" si="1"/>
        <v>0</v>
      </c>
      <c r="F27" s="104">
        <v>0</v>
      </c>
      <c r="G27" s="55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98" t="s">
        <v>80</v>
      </c>
      <c r="B28" s="98"/>
      <c r="C28" s="102">
        <f>+C14+C23+C22+C15</f>
        <v>0</v>
      </c>
      <c r="D28" s="102">
        <f>+D14+D23+D22+D15</f>
        <v>0</v>
      </c>
      <c r="E28" s="102">
        <f t="shared" si="1"/>
        <v>0</v>
      </c>
      <c r="F28" s="102">
        <f>+F14+F23+F22+F15</f>
        <v>0</v>
      </c>
      <c r="G28" s="55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98" t="s">
        <v>81</v>
      </c>
      <c r="B29" s="98"/>
      <c r="C29" s="102">
        <f>+C5+C6+C7+C9+C10+C11+C13+C16+C18+C19+C21+C24+C26+C27</f>
        <v>97</v>
      </c>
      <c r="D29" s="102">
        <f>+D5+D6+D7+D9+D10+D11+D13+D16+D18+D19+D21+D24+D26+D27</f>
        <v>0</v>
      </c>
      <c r="E29" s="102">
        <f>+E5+E6+E7+E9+E10+E11+E13+E16+E18+E19+E21+E24+E26+E27</f>
        <v>97</v>
      </c>
      <c r="F29" s="102">
        <f>+F5+F6+F7+F9+F10+F11+F13+F16+F18+F19+F21+F24+F26+F27</f>
        <v>16</v>
      </c>
      <c r="G29" s="57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2" customHeight="1">
      <c r="A30" s="99" t="s">
        <v>31</v>
      </c>
      <c r="B30" s="99"/>
      <c r="C30" s="103">
        <f>+C4+C8+C12+C17+C20+C25</f>
        <v>97</v>
      </c>
      <c r="D30" s="103">
        <f>+D4+D8+D12+D17+D20+D25</f>
        <v>0</v>
      </c>
      <c r="E30" s="103">
        <f>E25+E20+E17+E12+E8+E4</f>
        <v>97</v>
      </c>
      <c r="F30" s="105">
        <f>+F4+F8+F12+F17+F20+F25</f>
        <v>16</v>
      </c>
      <c r="G30" s="57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</row>
    <row r="31" spans="1:213" s="6" customFormat="1" ht="11.25" customHeight="1">
      <c r="A31" s="66" t="s">
        <v>32</v>
      </c>
      <c r="B31" s="66"/>
      <c r="C31" s="48"/>
      <c r="D31" s="48"/>
      <c r="E31" s="48"/>
      <c r="F31" s="48"/>
      <c r="G31" s="48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46</v>
      </c>
      <c r="B32" s="109"/>
      <c r="C32" s="109"/>
      <c r="D32" s="109"/>
      <c r="E32" s="109"/>
      <c r="F32" s="109"/>
      <c r="G32" s="90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1.25" customHeight="1">
      <c r="A33" s="109" t="s">
        <v>47</v>
      </c>
      <c r="B33" s="109"/>
      <c r="C33" s="109"/>
      <c r="D33" s="109"/>
      <c r="E33" s="109"/>
      <c r="F33" s="109"/>
      <c r="G33" s="90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89"/>
      <c r="B34" s="89"/>
      <c r="C34" s="48"/>
      <c r="D34" s="48"/>
      <c r="E34" s="48"/>
      <c r="F34" s="48"/>
      <c r="G34" s="48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91"/>
      <c r="B35" s="91"/>
      <c r="C35" s="46"/>
      <c r="D35" s="46"/>
      <c r="E35" s="46"/>
      <c r="F35" s="46"/>
      <c r="G35" s="48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109"/>
      <c r="B36" s="109"/>
      <c r="C36" s="109"/>
      <c r="D36" s="109"/>
      <c r="E36" s="109"/>
      <c r="F36" s="109"/>
      <c r="G36" s="48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80"/>
      <c r="C37" s="48"/>
      <c r="D37" s="48"/>
      <c r="E37" s="48"/>
      <c r="F37" s="48"/>
      <c r="G37" s="48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 s="80"/>
      <c r="B38" s="80"/>
      <c r="C38" s="48"/>
      <c r="D38" s="48"/>
      <c r="E38" s="48"/>
      <c r="F38" s="48"/>
      <c r="G38" s="48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  <row r="39" spans="1:213" s="6" customFormat="1" ht="12">
      <c r="A39" s="80"/>
      <c r="B39" s="80"/>
      <c r="C39" s="48"/>
      <c r="D39" s="48"/>
      <c r="E39" s="48"/>
      <c r="F39" s="48"/>
      <c r="G39" s="48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</row>
  </sheetData>
  <sheetProtection/>
  <mergeCells count="4">
    <mergeCell ref="A1:F1"/>
    <mergeCell ref="A32:F32"/>
    <mergeCell ref="A33:F33"/>
    <mergeCell ref="A36:F3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&amp;R400090.xls</oddHeader>
    <oddFooter>&amp;LComune di Bologna - Dipartimento Programmazione - Settore Statistica</oddFooter>
  </headerFooter>
  <ignoredErrors>
    <ignoredError sqref="C4:D29 C30:D30 F4:F29 F30" unlockedFormula="1"/>
    <ignoredError sqref="E30 E4:E29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39"/>
  <sheetViews>
    <sheetView showZeros="0" zoomScalePageLayoutView="0" workbookViewId="0" topLeftCell="A1">
      <selection activeCell="A1" sqref="A1:F1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5.875" style="2" customWidth="1"/>
    <col min="7" max="7" width="2.875" style="2" customWidth="1"/>
    <col min="8" max="16384" width="10.875" style="3" customWidth="1"/>
  </cols>
  <sheetData>
    <row r="1" spans="1:7" ht="30" customHeight="1">
      <c r="A1" s="108" t="s">
        <v>38</v>
      </c>
      <c r="B1" s="108"/>
      <c r="C1" s="108"/>
      <c r="D1" s="108"/>
      <c r="E1" s="108"/>
      <c r="F1" s="108"/>
      <c r="G1" s="81"/>
    </row>
    <row r="2" spans="1:213" s="6" customFormat="1" ht="15" customHeight="1">
      <c r="A2" s="45" t="s">
        <v>85</v>
      </c>
      <c r="B2" s="45"/>
      <c r="C2" s="46"/>
      <c r="D2" s="47"/>
      <c r="E2" s="46"/>
      <c r="F2" s="48"/>
      <c r="G2" s="67" t="s">
        <v>52</v>
      </c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106" t="s">
        <v>83</v>
      </c>
      <c r="B3" s="106" t="s">
        <v>84</v>
      </c>
      <c r="C3" s="50" t="s">
        <v>48</v>
      </c>
      <c r="D3" s="50" t="s">
        <v>49</v>
      </c>
      <c r="E3" s="51" t="s">
        <v>50</v>
      </c>
      <c r="F3" s="52" t="s">
        <v>51</v>
      </c>
      <c r="G3" s="46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93" t="s">
        <v>59</v>
      </c>
      <c r="B4" s="93"/>
      <c r="C4" s="100">
        <f>C5+C6+C7</f>
        <v>5</v>
      </c>
      <c r="D4" s="100">
        <f>D5+D6+D7</f>
        <v>0</v>
      </c>
      <c r="E4" s="100">
        <f>SUM(C4:D4)</f>
        <v>5</v>
      </c>
      <c r="F4" s="102">
        <f>F5+F6+F7</f>
        <v>0</v>
      </c>
      <c r="G4" s="55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94"/>
      <c r="B5" s="94" t="s">
        <v>60</v>
      </c>
      <c r="C5" s="101">
        <v>0</v>
      </c>
      <c r="D5" s="101">
        <v>0</v>
      </c>
      <c r="E5" s="101">
        <f aca="true" t="shared" si="0" ref="E5:E20">C5+D5</f>
        <v>0</v>
      </c>
      <c r="F5" s="104">
        <v>0</v>
      </c>
      <c r="G5" s="68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94"/>
      <c r="B6" s="94" t="s">
        <v>61</v>
      </c>
      <c r="C6" s="101">
        <v>5</v>
      </c>
      <c r="D6" s="101">
        <v>0</v>
      </c>
      <c r="E6" s="101">
        <f t="shared" si="0"/>
        <v>5</v>
      </c>
      <c r="F6" s="104">
        <v>0</v>
      </c>
      <c r="G6" s="55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94"/>
      <c r="B7" s="94" t="s">
        <v>62</v>
      </c>
      <c r="C7" s="101">
        <v>0</v>
      </c>
      <c r="D7" s="101">
        <v>0</v>
      </c>
      <c r="E7" s="101">
        <f t="shared" si="0"/>
        <v>0</v>
      </c>
      <c r="F7" s="104">
        <v>0</v>
      </c>
      <c r="G7" s="60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95" t="s">
        <v>6</v>
      </c>
      <c r="B8" s="95"/>
      <c r="C8" s="100">
        <f>C9+C10+C11</f>
        <v>31</v>
      </c>
      <c r="D8" s="100">
        <f>D9+D10+D11</f>
        <v>0</v>
      </c>
      <c r="E8" s="100">
        <f t="shared" si="0"/>
        <v>31</v>
      </c>
      <c r="F8" s="102">
        <f>F9+F10+F11</f>
        <v>1</v>
      </c>
      <c r="G8" s="60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96"/>
      <c r="B9" s="94" t="s">
        <v>63</v>
      </c>
      <c r="C9" s="101">
        <v>0</v>
      </c>
      <c r="D9" s="101">
        <v>0</v>
      </c>
      <c r="E9" s="101">
        <f t="shared" si="0"/>
        <v>0</v>
      </c>
      <c r="F9" s="104">
        <v>0</v>
      </c>
      <c r="G9" s="60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97"/>
      <c r="B10" s="94" t="s">
        <v>64</v>
      </c>
      <c r="C10" s="101">
        <v>0</v>
      </c>
      <c r="D10" s="101">
        <v>0</v>
      </c>
      <c r="E10" s="101">
        <f t="shared" si="0"/>
        <v>0</v>
      </c>
      <c r="F10" s="104">
        <v>0</v>
      </c>
      <c r="G10" s="61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97"/>
      <c r="B11" s="94" t="s">
        <v>65</v>
      </c>
      <c r="C11" s="101">
        <v>31</v>
      </c>
      <c r="D11" s="101">
        <v>0</v>
      </c>
      <c r="E11" s="101">
        <f t="shared" si="0"/>
        <v>31</v>
      </c>
      <c r="F11" s="104">
        <v>1</v>
      </c>
      <c r="G11" s="55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95" t="s">
        <v>66</v>
      </c>
      <c r="B12" s="95"/>
      <c r="C12" s="100">
        <f>C13+C14+C15+C16</f>
        <v>0</v>
      </c>
      <c r="D12" s="100">
        <f>D13+D14+D15+D16</f>
        <v>0</v>
      </c>
      <c r="E12" s="100">
        <f t="shared" si="0"/>
        <v>0</v>
      </c>
      <c r="F12" s="102">
        <f>F13+F14+F15+F16</f>
        <v>0</v>
      </c>
      <c r="G12" s="55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97"/>
      <c r="B13" s="94" t="s">
        <v>67</v>
      </c>
      <c r="C13" s="101">
        <v>0</v>
      </c>
      <c r="D13" s="101">
        <v>0</v>
      </c>
      <c r="E13" s="101">
        <f t="shared" si="0"/>
        <v>0</v>
      </c>
      <c r="F13" s="104">
        <v>0</v>
      </c>
      <c r="G13" s="55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97"/>
      <c r="B14" s="94" t="s">
        <v>68</v>
      </c>
      <c r="C14" s="101">
        <v>0</v>
      </c>
      <c r="D14" s="101">
        <v>0</v>
      </c>
      <c r="E14" s="101">
        <f t="shared" si="0"/>
        <v>0</v>
      </c>
      <c r="F14" s="104">
        <v>0</v>
      </c>
      <c r="G14" s="55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96"/>
      <c r="B15" s="94" t="s">
        <v>69</v>
      </c>
      <c r="C15" s="101">
        <v>0</v>
      </c>
      <c r="D15" s="101">
        <v>0</v>
      </c>
      <c r="E15" s="101">
        <f t="shared" si="0"/>
        <v>0</v>
      </c>
      <c r="F15" s="104">
        <v>0</v>
      </c>
      <c r="G15" s="55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96"/>
      <c r="B16" s="94" t="s">
        <v>70</v>
      </c>
      <c r="C16" s="101">
        <v>0</v>
      </c>
      <c r="D16" s="101">
        <v>0</v>
      </c>
      <c r="E16" s="101">
        <f t="shared" si="0"/>
        <v>0</v>
      </c>
      <c r="F16" s="104">
        <v>0</v>
      </c>
      <c r="G16" s="55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93" t="s">
        <v>71</v>
      </c>
      <c r="B17" s="93"/>
      <c r="C17" s="100">
        <f>C18+C19</f>
        <v>12</v>
      </c>
      <c r="D17" s="100">
        <f>D18+D19</f>
        <v>0</v>
      </c>
      <c r="E17" s="100">
        <f t="shared" si="0"/>
        <v>12</v>
      </c>
      <c r="F17" s="102">
        <f>F18+F19</f>
        <v>0</v>
      </c>
      <c r="G17" s="55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97"/>
      <c r="B18" s="94" t="s">
        <v>72</v>
      </c>
      <c r="C18" s="101">
        <v>12</v>
      </c>
      <c r="D18" s="101">
        <v>0</v>
      </c>
      <c r="E18" s="101">
        <f t="shared" si="0"/>
        <v>12</v>
      </c>
      <c r="F18" s="104">
        <v>0</v>
      </c>
      <c r="G18" s="55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97"/>
      <c r="B19" s="94" t="s">
        <v>73</v>
      </c>
      <c r="C19" s="101">
        <v>0</v>
      </c>
      <c r="D19" s="101">
        <v>0</v>
      </c>
      <c r="E19" s="101">
        <f t="shared" si="0"/>
        <v>0</v>
      </c>
      <c r="F19" s="104">
        <v>0</v>
      </c>
      <c r="G19" s="55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95" t="s">
        <v>18</v>
      </c>
      <c r="B20" s="95"/>
      <c r="C20" s="100">
        <f>C21+C22+C23+C24</f>
        <v>0</v>
      </c>
      <c r="D20" s="100">
        <f>D21+D22+D23+D24</f>
        <v>0</v>
      </c>
      <c r="E20" s="100">
        <f t="shared" si="0"/>
        <v>0</v>
      </c>
      <c r="F20" s="102">
        <f>F21+F22+F23+F24</f>
        <v>0</v>
      </c>
      <c r="G20" s="55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97"/>
      <c r="B21" s="94" t="s">
        <v>74</v>
      </c>
      <c r="C21" s="101">
        <v>0</v>
      </c>
      <c r="D21" s="101">
        <v>0</v>
      </c>
      <c r="E21" s="101"/>
      <c r="F21" s="104">
        <v>0</v>
      </c>
      <c r="G21" s="55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97"/>
      <c r="B22" s="94" t="s">
        <v>75</v>
      </c>
      <c r="C22" s="101">
        <v>0</v>
      </c>
      <c r="D22" s="101">
        <v>0</v>
      </c>
      <c r="E22" s="101">
        <f aca="true" t="shared" si="1" ref="E22:E28">C22+D22</f>
        <v>0</v>
      </c>
      <c r="F22" s="104">
        <v>0</v>
      </c>
      <c r="G22" s="55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96"/>
      <c r="B23" s="94" t="s">
        <v>76</v>
      </c>
      <c r="C23" s="101">
        <v>0</v>
      </c>
      <c r="D23" s="101">
        <v>0</v>
      </c>
      <c r="E23" s="101">
        <f t="shared" si="1"/>
        <v>0</v>
      </c>
      <c r="F23" s="104">
        <v>0</v>
      </c>
      <c r="G23" s="55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97"/>
      <c r="B24" s="94" t="s">
        <v>77</v>
      </c>
      <c r="C24" s="101">
        <v>0</v>
      </c>
      <c r="D24" s="101">
        <v>0</v>
      </c>
      <c r="E24" s="101">
        <v>0</v>
      </c>
      <c r="F24" s="104">
        <v>0</v>
      </c>
      <c r="G24" s="55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95" t="s">
        <v>28</v>
      </c>
      <c r="B25" s="95"/>
      <c r="C25" s="100">
        <f>C26+C27</f>
        <v>44</v>
      </c>
      <c r="D25" s="100">
        <f>D26+D27</f>
        <v>0</v>
      </c>
      <c r="E25" s="100">
        <f t="shared" si="1"/>
        <v>44</v>
      </c>
      <c r="F25" s="102">
        <f>F26+F27</f>
        <v>19</v>
      </c>
      <c r="G25" s="55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96"/>
      <c r="B26" s="94" t="s">
        <v>78</v>
      </c>
      <c r="C26" s="101">
        <v>44</v>
      </c>
      <c r="D26" s="101">
        <v>0</v>
      </c>
      <c r="E26" s="101">
        <f t="shared" si="1"/>
        <v>44</v>
      </c>
      <c r="F26" s="104">
        <v>19</v>
      </c>
      <c r="G26" s="55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97"/>
      <c r="B27" s="94" t="s">
        <v>79</v>
      </c>
      <c r="C27" s="101">
        <v>0</v>
      </c>
      <c r="D27" s="101">
        <v>0</v>
      </c>
      <c r="E27" s="101">
        <f t="shared" si="1"/>
        <v>0</v>
      </c>
      <c r="F27" s="104">
        <v>0</v>
      </c>
      <c r="G27" s="55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98" t="s">
        <v>80</v>
      </c>
      <c r="B28" s="98"/>
      <c r="C28" s="102">
        <f>+C14+C23+C22+C15</f>
        <v>0</v>
      </c>
      <c r="D28" s="102">
        <f>+D14+D23+D22+D15</f>
        <v>0</v>
      </c>
      <c r="E28" s="102">
        <f t="shared" si="1"/>
        <v>0</v>
      </c>
      <c r="F28" s="102">
        <f>+F14+F23+F22+F15</f>
        <v>0</v>
      </c>
      <c r="G28" s="55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98" t="s">
        <v>81</v>
      </c>
      <c r="B29" s="98"/>
      <c r="C29" s="102">
        <f>+C5+C6+C7+C9+C10+C11+C13+C16+C18+C19+C21+C24+C26+C27</f>
        <v>92</v>
      </c>
      <c r="D29" s="102">
        <f>+D5+D6+D7+D9+D10+D11+D13+D16+D18+D19+D21+D24+D26+D27</f>
        <v>0</v>
      </c>
      <c r="E29" s="102">
        <f>+E5+E6+E7+E9+E10+E11+E13+E16+E18+E19+E21+E24+E26+E27</f>
        <v>92</v>
      </c>
      <c r="F29" s="102">
        <f>+F5+F6+F7+F9+F10+F11+F13+F16+F18+F19+F21+F24+F26+F27</f>
        <v>20</v>
      </c>
      <c r="G29" s="57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2" customHeight="1">
      <c r="A30" s="99" t="s">
        <v>31</v>
      </c>
      <c r="B30" s="99"/>
      <c r="C30" s="103">
        <f>+C4+C8+C12+C17+C20+C25</f>
        <v>92</v>
      </c>
      <c r="D30" s="103">
        <f>+D4+D8+D12+D17+D20+D25</f>
        <v>0</v>
      </c>
      <c r="E30" s="103">
        <f>E25+E20+E17+E12+E8+E4</f>
        <v>92</v>
      </c>
      <c r="F30" s="105">
        <f>+F4+F8+F12+F17+F20+F25</f>
        <v>20</v>
      </c>
      <c r="G30" s="57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</row>
    <row r="31" spans="1:213" s="6" customFormat="1" ht="11.25" customHeight="1">
      <c r="A31" s="66" t="s">
        <v>32</v>
      </c>
      <c r="B31" s="66"/>
      <c r="C31" s="48"/>
      <c r="D31" s="48"/>
      <c r="E31" s="48"/>
      <c r="F31" s="48"/>
      <c r="G31" s="48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46</v>
      </c>
      <c r="B32" s="109"/>
      <c r="C32" s="109"/>
      <c r="D32" s="109"/>
      <c r="E32" s="109"/>
      <c r="F32" s="109"/>
      <c r="G32" s="90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1.25" customHeight="1">
      <c r="A33" s="109" t="s">
        <v>47</v>
      </c>
      <c r="B33" s="109"/>
      <c r="C33" s="109"/>
      <c r="D33" s="109"/>
      <c r="E33" s="109"/>
      <c r="F33" s="109"/>
      <c r="G33" s="90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89"/>
      <c r="B34" s="89"/>
      <c r="C34" s="48"/>
      <c r="D34" s="48"/>
      <c r="E34" s="48"/>
      <c r="F34" s="48"/>
      <c r="G34" s="48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91"/>
      <c r="B35" s="91"/>
      <c r="C35" s="46"/>
      <c r="D35" s="46"/>
      <c r="E35" s="46"/>
      <c r="F35" s="46"/>
      <c r="G35" s="48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109"/>
      <c r="B36" s="109"/>
      <c r="C36" s="109"/>
      <c r="D36" s="109"/>
      <c r="E36" s="109"/>
      <c r="F36" s="109"/>
      <c r="G36" s="48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80"/>
      <c r="C37" s="48"/>
      <c r="D37" s="48"/>
      <c r="E37" s="48"/>
      <c r="F37" s="48"/>
      <c r="G37" s="48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 s="80"/>
      <c r="B38" s="80"/>
      <c r="C38" s="48"/>
      <c r="D38" s="48"/>
      <c r="E38" s="48"/>
      <c r="F38" s="48"/>
      <c r="G38" s="48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  <row r="39" spans="1:213" s="6" customFormat="1" ht="12">
      <c r="A39" s="80"/>
      <c r="B39" s="80"/>
      <c r="C39" s="48"/>
      <c r="D39" s="48"/>
      <c r="E39" s="48"/>
      <c r="F39" s="48"/>
      <c r="G39" s="48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</row>
  </sheetData>
  <sheetProtection/>
  <mergeCells count="4">
    <mergeCell ref="A1:F1"/>
    <mergeCell ref="A32:F32"/>
    <mergeCell ref="A33:F33"/>
    <mergeCell ref="A36:F3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&amp;R400090.xls</oddHeader>
    <oddFooter>&amp;LComune di Bologna - Dipartimento Programmazione - Settore Statistica</oddFooter>
  </headerFooter>
  <ignoredErrors>
    <ignoredError sqref="C4:D30 F4:F30" unlockedFormula="1"/>
    <ignoredError sqref="E4:E30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39"/>
  <sheetViews>
    <sheetView showZeros="0" zoomScalePageLayoutView="0" workbookViewId="0" topLeftCell="A1">
      <selection activeCell="A1" sqref="A1:F1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5.875" style="2" customWidth="1"/>
    <col min="7" max="7" width="2.875" style="2" customWidth="1"/>
    <col min="8" max="16384" width="10.875" style="3" customWidth="1"/>
  </cols>
  <sheetData>
    <row r="1" spans="1:7" ht="30" customHeight="1">
      <c r="A1" s="108" t="s">
        <v>38</v>
      </c>
      <c r="B1" s="108"/>
      <c r="C1" s="108"/>
      <c r="D1" s="108"/>
      <c r="E1" s="108"/>
      <c r="F1" s="108"/>
      <c r="G1" s="81"/>
    </row>
    <row r="2" spans="1:213" s="6" customFormat="1" ht="15" customHeight="1">
      <c r="A2" s="45" t="s">
        <v>82</v>
      </c>
      <c r="B2" s="45"/>
      <c r="C2" s="46"/>
      <c r="D2" s="47"/>
      <c r="E2" s="46"/>
      <c r="F2" s="48"/>
      <c r="G2" s="67" t="s">
        <v>52</v>
      </c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106" t="s">
        <v>83</v>
      </c>
      <c r="B3" s="106" t="s">
        <v>84</v>
      </c>
      <c r="C3" s="50" t="s">
        <v>48</v>
      </c>
      <c r="D3" s="50" t="s">
        <v>49</v>
      </c>
      <c r="E3" s="51" t="s">
        <v>50</v>
      </c>
      <c r="F3" s="52" t="s">
        <v>51</v>
      </c>
      <c r="G3" s="46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93" t="s">
        <v>59</v>
      </c>
      <c r="B4" s="93"/>
      <c r="C4" s="100">
        <f>C5+C6+C7</f>
        <v>24</v>
      </c>
      <c r="D4" s="100">
        <f>D5+D6+D7</f>
        <v>0</v>
      </c>
      <c r="E4" s="100">
        <f>SUM(C4:D4)</f>
        <v>24</v>
      </c>
      <c r="F4" s="102">
        <f>F5+F6+F7</f>
        <v>0</v>
      </c>
      <c r="G4" s="55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94"/>
      <c r="B5" s="94" t="s">
        <v>60</v>
      </c>
      <c r="C5" s="101">
        <v>9</v>
      </c>
      <c r="D5" s="101">
        <v>0</v>
      </c>
      <c r="E5" s="101">
        <f aca="true" t="shared" si="0" ref="E5:E20">C5+D5</f>
        <v>9</v>
      </c>
      <c r="F5" s="104">
        <v>0</v>
      </c>
      <c r="G5" s="68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94"/>
      <c r="B6" s="94" t="s">
        <v>61</v>
      </c>
      <c r="C6" s="101">
        <v>0</v>
      </c>
      <c r="D6" s="101">
        <v>0</v>
      </c>
      <c r="E6" s="101">
        <f t="shared" si="0"/>
        <v>0</v>
      </c>
      <c r="F6" s="104">
        <v>0</v>
      </c>
      <c r="G6" s="55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94"/>
      <c r="B7" s="94" t="s">
        <v>62</v>
      </c>
      <c r="C7" s="101">
        <v>15</v>
      </c>
      <c r="D7" s="101">
        <v>0</v>
      </c>
      <c r="E7" s="101">
        <f t="shared" si="0"/>
        <v>15</v>
      </c>
      <c r="F7" s="104">
        <v>0</v>
      </c>
      <c r="G7" s="60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95" t="s">
        <v>6</v>
      </c>
      <c r="B8" s="95"/>
      <c r="C8" s="100">
        <f>C9+C10+C11</f>
        <v>64</v>
      </c>
      <c r="D8" s="100">
        <f>D9+D10+D11</f>
        <v>0</v>
      </c>
      <c r="E8" s="100">
        <f t="shared" si="0"/>
        <v>64</v>
      </c>
      <c r="F8" s="102">
        <f>F9+F10+F11</f>
        <v>2</v>
      </c>
      <c r="G8" s="60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96"/>
      <c r="B9" s="94" t="s">
        <v>63</v>
      </c>
      <c r="C9" s="101">
        <v>11</v>
      </c>
      <c r="D9" s="101">
        <v>0</v>
      </c>
      <c r="E9" s="101">
        <f t="shared" si="0"/>
        <v>11</v>
      </c>
      <c r="F9" s="104">
        <v>0</v>
      </c>
      <c r="G9" s="60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97"/>
      <c r="B10" s="94" t="s">
        <v>64</v>
      </c>
      <c r="C10" s="101">
        <v>10</v>
      </c>
      <c r="D10" s="101">
        <v>0</v>
      </c>
      <c r="E10" s="101">
        <f t="shared" si="0"/>
        <v>10</v>
      </c>
      <c r="F10" s="104">
        <v>0</v>
      </c>
      <c r="G10" s="61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97"/>
      <c r="B11" s="94" t="s">
        <v>65</v>
      </c>
      <c r="C11" s="101">
        <v>43</v>
      </c>
      <c r="D11" s="101">
        <v>0</v>
      </c>
      <c r="E11" s="101">
        <f t="shared" si="0"/>
        <v>43</v>
      </c>
      <c r="F11" s="104">
        <v>2</v>
      </c>
      <c r="G11" s="55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95" t="s">
        <v>66</v>
      </c>
      <c r="B12" s="95"/>
      <c r="C12" s="100">
        <f>C13+C14+C15+C16</f>
        <v>62</v>
      </c>
      <c r="D12" s="100">
        <f>D13+D14+D15+D16</f>
        <v>0</v>
      </c>
      <c r="E12" s="100">
        <f t="shared" si="0"/>
        <v>62</v>
      </c>
      <c r="F12" s="102">
        <f>F13+F14+F15+F16</f>
        <v>0</v>
      </c>
      <c r="G12" s="55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97"/>
      <c r="B13" s="94" t="s">
        <v>67</v>
      </c>
      <c r="C13" s="101">
        <v>12</v>
      </c>
      <c r="D13" s="101">
        <v>0</v>
      </c>
      <c r="E13" s="101">
        <f t="shared" si="0"/>
        <v>12</v>
      </c>
      <c r="F13" s="104">
        <v>0</v>
      </c>
      <c r="G13" s="55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97"/>
      <c r="B14" s="94" t="s">
        <v>68</v>
      </c>
      <c r="C14" s="101">
        <v>28</v>
      </c>
      <c r="D14" s="101">
        <v>0</v>
      </c>
      <c r="E14" s="101">
        <f t="shared" si="0"/>
        <v>28</v>
      </c>
      <c r="F14" s="104">
        <v>0</v>
      </c>
      <c r="G14" s="55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96"/>
      <c r="B15" s="94" t="s">
        <v>69</v>
      </c>
      <c r="C15" s="101">
        <v>0</v>
      </c>
      <c r="D15" s="101">
        <v>0</v>
      </c>
      <c r="E15" s="101">
        <f t="shared" si="0"/>
        <v>0</v>
      </c>
      <c r="F15" s="104">
        <v>0</v>
      </c>
      <c r="G15" s="55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96"/>
      <c r="B16" s="94" t="s">
        <v>70</v>
      </c>
      <c r="C16" s="101">
        <v>22</v>
      </c>
      <c r="D16" s="101">
        <v>0</v>
      </c>
      <c r="E16" s="101">
        <f t="shared" si="0"/>
        <v>22</v>
      </c>
      <c r="F16" s="104">
        <v>0</v>
      </c>
      <c r="G16" s="55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93" t="s">
        <v>71</v>
      </c>
      <c r="B17" s="93"/>
      <c r="C17" s="100">
        <f>C18+C19</f>
        <v>40</v>
      </c>
      <c r="D17" s="100">
        <f>D18+D19</f>
        <v>0</v>
      </c>
      <c r="E17" s="100">
        <f t="shared" si="0"/>
        <v>40</v>
      </c>
      <c r="F17" s="102">
        <f>F18+F19</f>
        <v>3</v>
      </c>
      <c r="G17" s="55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97"/>
      <c r="B18" s="94" t="s">
        <v>72</v>
      </c>
      <c r="C18" s="101">
        <v>21</v>
      </c>
      <c r="D18" s="101">
        <v>0</v>
      </c>
      <c r="E18" s="101">
        <f t="shared" si="0"/>
        <v>21</v>
      </c>
      <c r="F18" s="104">
        <v>0</v>
      </c>
      <c r="G18" s="55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97"/>
      <c r="B19" s="94" t="s">
        <v>73</v>
      </c>
      <c r="C19" s="101">
        <v>19</v>
      </c>
      <c r="D19" s="101">
        <v>0</v>
      </c>
      <c r="E19" s="101">
        <f t="shared" si="0"/>
        <v>19</v>
      </c>
      <c r="F19" s="104">
        <v>3</v>
      </c>
      <c r="G19" s="55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95" t="s">
        <v>18</v>
      </c>
      <c r="B20" s="95"/>
      <c r="C20" s="100">
        <f>C21+C22+C23+C24</f>
        <v>30</v>
      </c>
      <c r="D20" s="100">
        <f>D21+D22+D23+D24</f>
        <v>0</v>
      </c>
      <c r="E20" s="100">
        <f t="shared" si="0"/>
        <v>30</v>
      </c>
      <c r="F20" s="102">
        <f>F21+F22+F23+F24</f>
        <v>0</v>
      </c>
      <c r="G20" s="55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97"/>
      <c r="B21" s="94" t="s">
        <v>74</v>
      </c>
      <c r="C21" s="101">
        <v>0</v>
      </c>
      <c r="D21" s="101">
        <v>0</v>
      </c>
      <c r="E21" s="101"/>
      <c r="F21" s="104">
        <v>0</v>
      </c>
      <c r="G21" s="55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97"/>
      <c r="B22" s="94" t="s">
        <v>75</v>
      </c>
      <c r="C22" s="101">
        <v>9</v>
      </c>
      <c r="D22" s="101">
        <v>0</v>
      </c>
      <c r="E22" s="101">
        <f aca="true" t="shared" si="1" ref="E22:E28">C22+D22</f>
        <v>9</v>
      </c>
      <c r="F22" s="104">
        <v>0</v>
      </c>
      <c r="G22" s="55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96"/>
      <c r="B23" s="94" t="s">
        <v>76</v>
      </c>
      <c r="C23" s="101">
        <v>0</v>
      </c>
      <c r="D23" s="101">
        <v>0</v>
      </c>
      <c r="E23" s="101">
        <f t="shared" si="1"/>
        <v>0</v>
      </c>
      <c r="F23" s="104">
        <v>0</v>
      </c>
      <c r="G23" s="55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97"/>
      <c r="B24" s="94" t="s">
        <v>77</v>
      </c>
      <c r="C24" s="101">
        <v>21</v>
      </c>
      <c r="D24" s="101">
        <v>0</v>
      </c>
      <c r="E24" s="101">
        <f t="shared" si="1"/>
        <v>21</v>
      </c>
      <c r="F24" s="104">
        <v>0</v>
      </c>
      <c r="G24" s="55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95" t="s">
        <v>28</v>
      </c>
      <c r="B25" s="95"/>
      <c r="C25" s="100">
        <f>C26+C27</f>
        <v>56</v>
      </c>
      <c r="D25" s="100">
        <f>D26+D27</f>
        <v>0</v>
      </c>
      <c r="E25" s="100">
        <f t="shared" si="1"/>
        <v>56</v>
      </c>
      <c r="F25" s="102">
        <f>F26+F27</f>
        <v>15</v>
      </c>
      <c r="G25" s="55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96"/>
      <c r="B26" s="94" t="s">
        <v>78</v>
      </c>
      <c r="C26" s="101">
        <v>38</v>
      </c>
      <c r="D26" s="101">
        <v>0</v>
      </c>
      <c r="E26" s="101">
        <f t="shared" si="1"/>
        <v>38</v>
      </c>
      <c r="F26" s="104">
        <v>15</v>
      </c>
      <c r="G26" s="55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97"/>
      <c r="B27" s="94" t="s">
        <v>79</v>
      </c>
      <c r="C27" s="101">
        <v>18</v>
      </c>
      <c r="D27" s="101">
        <v>0</v>
      </c>
      <c r="E27" s="101">
        <f t="shared" si="1"/>
        <v>18</v>
      </c>
      <c r="F27" s="104">
        <v>0</v>
      </c>
      <c r="G27" s="55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98" t="s">
        <v>80</v>
      </c>
      <c r="B28" s="98"/>
      <c r="C28" s="102">
        <f>+C14+C23+C22+C15</f>
        <v>37</v>
      </c>
      <c r="D28" s="102">
        <f>+D14+D23+D22+D15</f>
        <v>0</v>
      </c>
      <c r="E28" s="102">
        <f t="shared" si="1"/>
        <v>37</v>
      </c>
      <c r="F28" s="102">
        <f>+F14+F23+F22+F15</f>
        <v>0</v>
      </c>
      <c r="G28" s="55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98" t="s">
        <v>81</v>
      </c>
      <c r="B29" s="98"/>
      <c r="C29" s="102">
        <f>+C5+C6+C7+C9+C10+C11+C13+C16+C18+C19+C21+C24+C26+C27</f>
        <v>239</v>
      </c>
      <c r="D29" s="102">
        <f>+D5+D6+D7+D9+D10+D11+D13+D16+D18+D19+D21+D24+D26+D27</f>
        <v>0</v>
      </c>
      <c r="E29" s="102">
        <f>+E5+E6+E7+E9+E10+E11+E13+E16+E18+E19+E21+E24+E26+E27</f>
        <v>239</v>
      </c>
      <c r="F29" s="102">
        <f>+F5+F6+F7+F9+F10+F11+F13+F16+F18+F19+F21+F24+F26+F27</f>
        <v>20</v>
      </c>
      <c r="G29" s="57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2" customHeight="1">
      <c r="A30" s="99" t="s">
        <v>31</v>
      </c>
      <c r="B30" s="99"/>
      <c r="C30" s="103">
        <f>+C4+C8+C12+C17+C20+C25</f>
        <v>276</v>
      </c>
      <c r="D30" s="103">
        <f>+D4+D8+D12+D17+D20+D25</f>
        <v>0</v>
      </c>
      <c r="E30" s="103">
        <f>E25+E20+E17+E12+E8+E4</f>
        <v>276</v>
      </c>
      <c r="F30" s="105">
        <f>+F4+F8+F12+F17+F20+F25</f>
        <v>20</v>
      </c>
      <c r="G30" s="57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</row>
    <row r="31" spans="1:213" s="6" customFormat="1" ht="11.25" customHeight="1">
      <c r="A31" s="66" t="s">
        <v>32</v>
      </c>
      <c r="B31" s="66"/>
      <c r="C31" s="48"/>
      <c r="D31" s="48"/>
      <c r="E31" s="48"/>
      <c r="F31" s="48"/>
      <c r="G31" s="48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46</v>
      </c>
      <c r="B32" s="109"/>
      <c r="C32" s="109"/>
      <c r="D32" s="109"/>
      <c r="E32" s="109"/>
      <c r="F32" s="109"/>
      <c r="G32" s="90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1.25" customHeight="1">
      <c r="A33" s="109" t="s">
        <v>47</v>
      </c>
      <c r="B33" s="109"/>
      <c r="C33" s="109"/>
      <c r="D33" s="109"/>
      <c r="E33" s="109"/>
      <c r="F33" s="109"/>
      <c r="G33" s="90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89"/>
      <c r="B34" s="89"/>
      <c r="C34" s="48"/>
      <c r="D34" s="48"/>
      <c r="E34" s="48"/>
      <c r="F34" s="48"/>
      <c r="G34" s="48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91"/>
      <c r="B35" s="91"/>
      <c r="C35" s="46"/>
      <c r="D35" s="46"/>
      <c r="E35" s="46"/>
      <c r="F35" s="46"/>
      <c r="G35" s="48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109"/>
      <c r="B36" s="109"/>
      <c r="C36" s="109"/>
      <c r="D36" s="109"/>
      <c r="E36" s="109"/>
      <c r="F36" s="109"/>
      <c r="G36" s="48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80"/>
      <c r="C37" s="48"/>
      <c r="D37" s="48"/>
      <c r="E37" s="48"/>
      <c r="F37" s="48"/>
      <c r="G37" s="48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 s="80"/>
      <c r="B38" s="80"/>
      <c r="C38" s="48"/>
      <c r="D38" s="48"/>
      <c r="E38" s="48"/>
      <c r="F38" s="48"/>
      <c r="G38" s="48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  <row r="39" spans="1:213" s="6" customFormat="1" ht="12">
      <c r="A39" s="80"/>
      <c r="B39" s="80"/>
      <c r="C39" s="48"/>
      <c r="D39" s="48"/>
      <c r="E39" s="48"/>
      <c r="F39" s="48"/>
      <c r="G39" s="48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</row>
  </sheetData>
  <sheetProtection/>
  <mergeCells count="4">
    <mergeCell ref="A1:F1"/>
    <mergeCell ref="A32:F32"/>
    <mergeCell ref="A33:F33"/>
    <mergeCell ref="A36:F3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&amp;R400090.xls</oddHeader>
    <oddFooter>&amp;LComune di Bologna - Dipartimento Programmazione - Settore Statistica</oddFooter>
  </headerFooter>
  <ignoredErrors>
    <ignoredError sqref="C4:D30 F4:F30" unlockedFormula="1"/>
    <ignoredError sqref="E4:E30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E38"/>
  <sheetViews>
    <sheetView zoomScalePageLayoutView="0" workbookViewId="0" topLeftCell="A1">
      <selection activeCell="A1" sqref="A1:E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5.875" style="2" customWidth="1"/>
    <col min="6" max="6" width="2.875" style="2" customWidth="1"/>
    <col min="7" max="7" width="8.875" style="2" customWidth="1"/>
    <col min="8" max="16384" width="10.875" style="3" customWidth="1"/>
  </cols>
  <sheetData>
    <row r="1" spans="1:7" ht="30" customHeight="1">
      <c r="A1" s="108" t="s">
        <v>38</v>
      </c>
      <c r="B1" s="108"/>
      <c r="C1" s="108"/>
      <c r="D1" s="108"/>
      <c r="E1" s="108"/>
      <c r="F1" s="81"/>
      <c r="G1" s="81"/>
    </row>
    <row r="2" spans="1:213" s="6" customFormat="1" ht="15" customHeight="1">
      <c r="A2" s="45" t="s">
        <v>58</v>
      </c>
      <c r="B2" s="46"/>
      <c r="C2" s="47"/>
      <c r="D2" s="46"/>
      <c r="E2" s="48"/>
      <c r="F2" s="67" t="s">
        <v>52</v>
      </c>
      <c r="G2" s="48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49" t="s">
        <v>1</v>
      </c>
      <c r="B3" s="50" t="s">
        <v>48</v>
      </c>
      <c r="C3" s="50" t="s">
        <v>49</v>
      </c>
      <c r="D3" s="51" t="s">
        <v>50</v>
      </c>
      <c r="E3" s="52" t="s">
        <v>51</v>
      </c>
      <c r="F3" s="46"/>
      <c r="G3" s="68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53" t="s">
        <v>5</v>
      </c>
      <c r="B4" s="54"/>
      <c r="C4" s="55"/>
      <c r="D4" s="55"/>
      <c r="E4" s="55"/>
      <c r="F4" s="55"/>
      <c r="G4" s="46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53" t="s">
        <v>6</v>
      </c>
      <c r="B5" s="56">
        <f>SUM(B6:B8)</f>
        <v>56</v>
      </c>
      <c r="C5" s="56"/>
      <c r="D5" s="56">
        <f>SUM(D6:D8)</f>
        <v>56</v>
      </c>
      <c r="E5" s="57">
        <f>SUM(E6:E8)</f>
        <v>1</v>
      </c>
      <c r="F5" s="68"/>
      <c r="G5" s="57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58" t="s">
        <v>8</v>
      </c>
      <c r="B6" s="59">
        <v>10</v>
      </c>
      <c r="C6" s="55"/>
      <c r="D6" s="59">
        <f>B6+C6</f>
        <v>10</v>
      </c>
      <c r="E6" s="55"/>
      <c r="F6" s="55"/>
      <c r="G6" s="55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58" t="s">
        <v>9</v>
      </c>
      <c r="B7" s="59">
        <v>9</v>
      </c>
      <c r="C7" s="60"/>
      <c r="D7" s="59">
        <f>B7+C7</f>
        <v>9</v>
      </c>
      <c r="E7" s="60"/>
      <c r="F7" s="60"/>
      <c r="G7" s="60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58" t="s">
        <v>10</v>
      </c>
      <c r="B8" s="48">
        <v>37</v>
      </c>
      <c r="C8" s="60"/>
      <c r="D8" s="48">
        <f>B8+C8</f>
        <v>37</v>
      </c>
      <c r="E8" s="60">
        <v>1</v>
      </c>
      <c r="F8" s="60"/>
      <c r="G8" s="60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53" t="s">
        <v>11</v>
      </c>
      <c r="B9" s="56">
        <f>SUM(B10:B11)</f>
        <v>18</v>
      </c>
      <c r="C9" s="56"/>
      <c r="D9" s="56">
        <f>B9+C9</f>
        <v>18</v>
      </c>
      <c r="E9" s="60"/>
      <c r="F9" s="60"/>
      <c r="G9" s="60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58" t="s">
        <v>12</v>
      </c>
      <c r="B10" s="48"/>
      <c r="C10" s="61"/>
      <c r="D10" s="48"/>
      <c r="E10" s="61"/>
      <c r="F10" s="61"/>
      <c r="G10" s="61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58" t="s">
        <v>13</v>
      </c>
      <c r="B11" s="48">
        <v>18</v>
      </c>
      <c r="C11" s="55"/>
      <c r="D11" s="48">
        <f aca="true" t="shared" si="0" ref="D11:D16">B11+C11</f>
        <v>18</v>
      </c>
      <c r="E11" s="55"/>
      <c r="F11" s="55"/>
      <c r="G11" s="55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53" t="s">
        <v>14</v>
      </c>
      <c r="B12" s="56">
        <f>SUM(B13:B14)</f>
        <v>22</v>
      </c>
      <c r="C12" s="56"/>
      <c r="D12" s="56">
        <f t="shared" si="0"/>
        <v>22</v>
      </c>
      <c r="E12" s="60"/>
      <c r="F12" s="55"/>
      <c r="G12" s="55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58" t="s">
        <v>15</v>
      </c>
      <c r="B13" s="48">
        <v>7</v>
      </c>
      <c r="C13" s="55"/>
      <c r="D13" s="48">
        <f t="shared" si="0"/>
        <v>7</v>
      </c>
      <c r="E13" s="55"/>
      <c r="F13" s="55"/>
      <c r="G13" s="55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58" t="s">
        <v>16</v>
      </c>
      <c r="B14" s="48">
        <v>15</v>
      </c>
      <c r="C14" s="55"/>
      <c r="D14" s="48">
        <f t="shared" si="0"/>
        <v>15</v>
      </c>
      <c r="E14" s="55"/>
      <c r="F14" s="55"/>
      <c r="G14" s="55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53" t="s">
        <v>17</v>
      </c>
      <c r="B15" s="54">
        <v>19</v>
      </c>
      <c r="C15" s="55"/>
      <c r="D15" s="54">
        <f t="shared" si="0"/>
        <v>19</v>
      </c>
      <c r="E15" s="55"/>
      <c r="F15" s="55"/>
      <c r="G15" s="55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53" t="s">
        <v>18</v>
      </c>
      <c r="B16" s="56">
        <f>SUM(B17:B19)</f>
        <v>28</v>
      </c>
      <c r="C16" s="56"/>
      <c r="D16" s="56">
        <f t="shared" si="0"/>
        <v>28</v>
      </c>
      <c r="E16" s="55"/>
      <c r="F16" s="55"/>
      <c r="G16" s="55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58" t="s">
        <v>19</v>
      </c>
      <c r="B17" s="48"/>
      <c r="C17" s="55"/>
      <c r="D17" s="48"/>
      <c r="E17" s="55"/>
      <c r="F17" s="55"/>
      <c r="G17" s="55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58" t="s">
        <v>20</v>
      </c>
      <c r="B18" s="48">
        <v>8</v>
      </c>
      <c r="C18" s="55"/>
      <c r="D18" s="48">
        <f aca="true" t="shared" si="1" ref="D18:D25">B18+C18</f>
        <v>8</v>
      </c>
      <c r="E18" s="55"/>
      <c r="F18" s="55"/>
      <c r="G18" s="55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58" t="s">
        <v>21</v>
      </c>
      <c r="B19" s="48">
        <v>20</v>
      </c>
      <c r="C19" s="55"/>
      <c r="D19" s="48">
        <f t="shared" si="1"/>
        <v>20</v>
      </c>
      <c r="E19" s="55"/>
      <c r="F19" s="55"/>
      <c r="G19" s="55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53" t="s">
        <v>22</v>
      </c>
      <c r="B20" s="56">
        <f>SUM(B21:B22)</f>
        <v>18</v>
      </c>
      <c r="C20" s="56"/>
      <c r="D20" s="56">
        <f t="shared" si="1"/>
        <v>18</v>
      </c>
      <c r="E20" s="57">
        <f>E21+E22</f>
        <v>4</v>
      </c>
      <c r="F20" s="55"/>
      <c r="G20" s="55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58" t="s">
        <v>23</v>
      </c>
      <c r="B21" s="48"/>
      <c r="C21" s="55"/>
      <c r="D21" s="48"/>
      <c r="E21" s="55"/>
      <c r="F21" s="55"/>
      <c r="G21" s="55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58" t="s">
        <v>24</v>
      </c>
      <c r="B22" s="48">
        <v>18</v>
      </c>
      <c r="C22" s="55"/>
      <c r="D22" s="48">
        <f t="shared" si="1"/>
        <v>18</v>
      </c>
      <c r="E22" s="55">
        <v>4</v>
      </c>
      <c r="F22" s="55"/>
      <c r="G22" s="55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53" t="s">
        <v>25</v>
      </c>
      <c r="B23" s="56">
        <f>SUM(B24:B25)</f>
        <v>29</v>
      </c>
      <c r="C23" s="56"/>
      <c r="D23" s="56">
        <f t="shared" si="1"/>
        <v>29</v>
      </c>
      <c r="E23" s="55"/>
      <c r="F23" s="55"/>
      <c r="G23" s="55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58" t="s">
        <v>26</v>
      </c>
      <c r="B24" s="48">
        <v>7</v>
      </c>
      <c r="C24" s="55"/>
      <c r="D24" s="48">
        <f t="shared" si="1"/>
        <v>7</v>
      </c>
      <c r="E24" s="55"/>
      <c r="F24" s="55"/>
      <c r="G24" s="55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58" t="s">
        <v>27</v>
      </c>
      <c r="B25" s="48">
        <v>22</v>
      </c>
      <c r="C25" s="55"/>
      <c r="D25" s="48">
        <f t="shared" si="1"/>
        <v>22</v>
      </c>
      <c r="E25" s="55"/>
      <c r="F25" s="55"/>
      <c r="G25" s="55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53" t="s">
        <v>28</v>
      </c>
      <c r="B26" s="56">
        <f>SUM(B27:B28)</f>
        <v>50</v>
      </c>
      <c r="C26" s="56"/>
      <c r="D26" s="56">
        <f>B26+C26</f>
        <v>50</v>
      </c>
      <c r="E26" s="62">
        <f>E27+E28</f>
        <v>10</v>
      </c>
      <c r="F26" s="55"/>
      <c r="G26" s="55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58" t="s">
        <v>29</v>
      </c>
      <c r="B27" s="48">
        <v>38</v>
      </c>
      <c r="C27" s="55"/>
      <c r="D27" s="48">
        <f>B27+C27</f>
        <v>38</v>
      </c>
      <c r="E27" s="55">
        <v>10</v>
      </c>
      <c r="F27" s="55"/>
      <c r="G27" s="55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58" t="s">
        <v>30</v>
      </c>
      <c r="B28" s="48">
        <v>12</v>
      </c>
      <c r="C28" s="55"/>
      <c r="D28" s="48">
        <f>B28+C28</f>
        <v>12</v>
      </c>
      <c r="E28" s="55"/>
      <c r="F28" s="55"/>
      <c r="G28" s="55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63" t="s">
        <v>31</v>
      </c>
      <c r="B29" s="64">
        <f>B26+B23+B20+B16+B15+B12+B9+B5</f>
        <v>240</v>
      </c>
      <c r="C29" s="65"/>
      <c r="D29" s="64">
        <f>D26+D23+D20+D16+D15+D12+D9+D5</f>
        <v>240</v>
      </c>
      <c r="E29" s="65">
        <f>E26+E23+E20+E16+E15+E12+E9+E5</f>
        <v>15</v>
      </c>
      <c r="F29" s="57"/>
      <c r="G29" s="57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1.25" customHeight="1">
      <c r="A30" s="66" t="s">
        <v>32</v>
      </c>
      <c r="B30" s="48"/>
      <c r="C30" s="48"/>
      <c r="D30" s="48"/>
      <c r="E30" s="48"/>
      <c r="F30" s="48"/>
      <c r="G30" s="48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</row>
    <row r="31" spans="1:213" s="6" customFormat="1" ht="11.25" customHeight="1">
      <c r="A31" s="109" t="s">
        <v>46</v>
      </c>
      <c r="B31" s="109"/>
      <c r="C31" s="109"/>
      <c r="D31" s="109"/>
      <c r="E31" s="109"/>
      <c r="F31" s="90"/>
      <c r="G31" s="40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47</v>
      </c>
      <c r="B32" s="109"/>
      <c r="C32" s="109"/>
      <c r="D32" s="109"/>
      <c r="E32" s="109"/>
      <c r="F32" s="90"/>
      <c r="G32" s="40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2">
      <c r="A33" s="89"/>
      <c r="B33" s="48"/>
      <c r="C33" s="48"/>
      <c r="D33" s="48"/>
      <c r="E33" s="48"/>
      <c r="F33" s="48"/>
      <c r="G33" s="48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91"/>
      <c r="B34" s="46"/>
      <c r="C34" s="46"/>
      <c r="D34" s="46"/>
      <c r="E34" s="46"/>
      <c r="F34" s="48"/>
      <c r="G34" s="48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109"/>
      <c r="B35" s="109"/>
      <c r="C35" s="109"/>
      <c r="D35" s="109"/>
      <c r="E35" s="109"/>
      <c r="F35" s="48"/>
      <c r="G35" s="48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80"/>
      <c r="B36" s="48"/>
      <c r="C36" s="48"/>
      <c r="D36" s="48"/>
      <c r="E36" s="48"/>
      <c r="F36" s="48"/>
      <c r="G36" s="48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48"/>
      <c r="C37" s="48"/>
      <c r="D37" s="48"/>
      <c r="E37" s="48"/>
      <c r="F37" s="48"/>
      <c r="G37" s="48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 s="80"/>
      <c r="B38" s="48"/>
      <c r="C38" s="48"/>
      <c r="D38" s="48"/>
      <c r="E38" s="48"/>
      <c r="F38" s="48"/>
      <c r="G38" s="48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</sheetData>
  <sheetProtection/>
  <mergeCells count="4">
    <mergeCell ref="A1:E1"/>
    <mergeCell ref="A31:E31"/>
    <mergeCell ref="A32:E32"/>
    <mergeCell ref="A35:E3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15" r:id="rId1"/>
  <headerFooter alignWithMargins="0">
    <oddHeader>&amp;R400090.xls</oddHeader>
    <oddFooter>&amp;LComune di Bologna - Dipartimento Programmazione - Settore Statistica</oddFooter>
  </headerFooter>
  <ignoredErrors>
    <ignoredError sqref="B12:D14 B15:C15" formulaRange="1"/>
    <ignoredError sqref="D15" formulaRange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E38"/>
  <sheetViews>
    <sheetView zoomScalePageLayoutView="0" workbookViewId="0" topLeftCell="A1">
      <selection activeCell="A1" sqref="A1:E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5.875" style="2" customWidth="1"/>
    <col min="6" max="6" width="2.875" style="2" customWidth="1"/>
    <col min="7" max="7" width="8.875" style="2" customWidth="1"/>
    <col min="8" max="16384" width="10.875" style="3" customWidth="1"/>
  </cols>
  <sheetData>
    <row r="1" spans="1:7" ht="30" customHeight="1">
      <c r="A1" s="108" t="s">
        <v>38</v>
      </c>
      <c r="B1" s="108"/>
      <c r="C1" s="108"/>
      <c r="D1" s="108"/>
      <c r="E1" s="108"/>
      <c r="F1" s="81"/>
      <c r="G1" s="81"/>
    </row>
    <row r="2" spans="1:213" s="6" customFormat="1" ht="15" customHeight="1">
      <c r="A2" s="45" t="s">
        <v>57</v>
      </c>
      <c r="B2" s="46"/>
      <c r="C2" s="47"/>
      <c r="D2" s="46"/>
      <c r="E2" s="48"/>
      <c r="F2" s="67" t="s">
        <v>52</v>
      </c>
      <c r="G2" s="48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</row>
    <row r="3" spans="1:213" s="6" customFormat="1" ht="34.5" customHeight="1">
      <c r="A3" s="49" t="s">
        <v>1</v>
      </c>
      <c r="B3" s="50" t="s">
        <v>48</v>
      </c>
      <c r="C3" s="50" t="s">
        <v>49</v>
      </c>
      <c r="D3" s="51" t="s">
        <v>50</v>
      </c>
      <c r="E3" s="52" t="s">
        <v>51</v>
      </c>
      <c r="F3" s="46"/>
      <c r="G3" s="68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213" s="6" customFormat="1" ht="12" customHeight="1">
      <c r="A4" s="53" t="s">
        <v>5</v>
      </c>
      <c r="B4" s="54"/>
      <c r="C4" s="55"/>
      <c r="D4" s="55"/>
      <c r="E4" s="55"/>
      <c r="F4" s="55"/>
      <c r="G4" s="46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s="6" customFormat="1" ht="12" customHeight="1">
      <c r="A5" s="53" t="s">
        <v>6</v>
      </c>
      <c r="B5" s="56">
        <f>SUM(B6:B8)</f>
        <v>61</v>
      </c>
      <c r="C5" s="56"/>
      <c r="D5" s="56">
        <f>B5+C5</f>
        <v>61</v>
      </c>
      <c r="E5" s="57">
        <f>E6+E7+E8</f>
        <v>8</v>
      </c>
      <c r="F5" s="68"/>
      <c r="G5" s="57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</row>
    <row r="6" spans="1:213" s="6" customFormat="1" ht="12" customHeight="1">
      <c r="A6" s="58" t="s">
        <v>8</v>
      </c>
      <c r="B6" s="59">
        <v>12</v>
      </c>
      <c r="C6" s="55"/>
      <c r="D6" s="59">
        <v>12</v>
      </c>
      <c r="E6" s="55"/>
      <c r="F6" s="55"/>
      <c r="G6" s="55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</row>
    <row r="7" spans="1:213" s="6" customFormat="1" ht="12" customHeight="1">
      <c r="A7" s="58" t="s">
        <v>9</v>
      </c>
      <c r="B7" s="59">
        <v>9</v>
      </c>
      <c r="C7" s="60"/>
      <c r="D7" s="59">
        <v>9</v>
      </c>
      <c r="E7" s="60"/>
      <c r="F7" s="60"/>
      <c r="G7" s="60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</row>
    <row r="8" spans="1:213" s="6" customFormat="1" ht="12" customHeight="1">
      <c r="A8" s="58" t="s">
        <v>10</v>
      </c>
      <c r="B8" s="48">
        <v>40</v>
      </c>
      <c r="C8" s="60"/>
      <c r="D8" s="48">
        <v>40</v>
      </c>
      <c r="E8" s="60">
        <v>8</v>
      </c>
      <c r="F8" s="60"/>
      <c r="G8" s="60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</row>
    <row r="9" spans="1:213" s="6" customFormat="1" ht="12" customHeight="1">
      <c r="A9" s="53" t="s">
        <v>11</v>
      </c>
      <c r="B9" s="56">
        <f>SUM(B10:B11)</f>
        <v>19</v>
      </c>
      <c r="C9" s="56"/>
      <c r="D9" s="56">
        <f>B9+C9</f>
        <v>19</v>
      </c>
      <c r="E9" s="60"/>
      <c r="F9" s="60"/>
      <c r="G9" s="60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</row>
    <row r="10" spans="1:213" s="6" customFormat="1" ht="12" customHeight="1">
      <c r="A10" s="58" t="s">
        <v>12</v>
      </c>
      <c r="B10" s="48"/>
      <c r="C10" s="61"/>
      <c r="D10" s="48"/>
      <c r="E10" s="61"/>
      <c r="F10" s="61"/>
      <c r="G10" s="61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</row>
    <row r="11" spans="1:213" s="6" customFormat="1" ht="12" customHeight="1">
      <c r="A11" s="58" t="s">
        <v>13</v>
      </c>
      <c r="B11" s="48">
        <v>19</v>
      </c>
      <c r="C11" s="55"/>
      <c r="D11" s="48">
        <v>19</v>
      </c>
      <c r="E11" s="55"/>
      <c r="F11" s="55"/>
      <c r="G11" s="55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</row>
    <row r="12" spans="1:213" s="6" customFormat="1" ht="12" customHeight="1">
      <c r="A12" s="53" t="s">
        <v>14</v>
      </c>
      <c r="B12" s="56">
        <f>SUM(B13:B14)</f>
        <v>26</v>
      </c>
      <c r="C12" s="56"/>
      <c r="D12" s="56">
        <f>B12+C12</f>
        <v>26</v>
      </c>
      <c r="E12" s="60"/>
      <c r="F12" s="55"/>
      <c r="G12" s="55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</row>
    <row r="13" spans="1:213" s="6" customFormat="1" ht="12" customHeight="1">
      <c r="A13" s="58" t="s">
        <v>15</v>
      </c>
      <c r="B13" s="48">
        <v>6</v>
      </c>
      <c r="C13" s="55"/>
      <c r="D13" s="48">
        <v>6</v>
      </c>
      <c r="E13" s="55"/>
      <c r="F13" s="55"/>
      <c r="G13" s="55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</row>
    <row r="14" spans="1:213" s="6" customFormat="1" ht="12" customHeight="1">
      <c r="A14" s="58" t="s">
        <v>16</v>
      </c>
      <c r="B14" s="48">
        <v>20</v>
      </c>
      <c r="C14" s="55"/>
      <c r="D14" s="48">
        <v>20</v>
      </c>
      <c r="E14" s="55"/>
      <c r="F14" s="55"/>
      <c r="G14" s="55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</row>
    <row r="15" spans="1:213" s="6" customFormat="1" ht="12" customHeight="1">
      <c r="A15" s="53" t="s">
        <v>17</v>
      </c>
      <c r="B15" s="54">
        <v>19</v>
      </c>
      <c r="C15" s="55"/>
      <c r="D15" s="54">
        <v>19</v>
      </c>
      <c r="E15" s="55"/>
      <c r="F15" s="55"/>
      <c r="G15" s="55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</row>
    <row r="16" spans="1:213" s="6" customFormat="1" ht="12" customHeight="1">
      <c r="A16" s="53" t="s">
        <v>18</v>
      </c>
      <c r="B16" s="56">
        <f>SUM(B17:B19)</f>
        <v>28</v>
      </c>
      <c r="C16" s="56"/>
      <c r="D16" s="56">
        <f>B16+C16</f>
        <v>28</v>
      </c>
      <c r="E16" s="55"/>
      <c r="F16" s="55"/>
      <c r="G16" s="55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</row>
    <row r="17" spans="1:213" s="6" customFormat="1" ht="12" customHeight="1">
      <c r="A17" s="58" t="s">
        <v>19</v>
      </c>
      <c r="B17" s="48"/>
      <c r="C17" s="55"/>
      <c r="D17" s="48"/>
      <c r="E17" s="55"/>
      <c r="F17" s="55"/>
      <c r="G17" s="55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</row>
    <row r="18" spans="1:213" s="6" customFormat="1" ht="12" customHeight="1">
      <c r="A18" s="58" t="s">
        <v>20</v>
      </c>
      <c r="B18" s="48">
        <v>8</v>
      </c>
      <c r="C18" s="55"/>
      <c r="D18" s="48">
        <v>8</v>
      </c>
      <c r="E18" s="55"/>
      <c r="F18" s="55"/>
      <c r="G18" s="55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</row>
    <row r="19" spans="1:213" s="6" customFormat="1" ht="12" customHeight="1">
      <c r="A19" s="58" t="s">
        <v>21</v>
      </c>
      <c r="B19" s="48">
        <v>20</v>
      </c>
      <c r="C19" s="55"/>
      <c r="D19" s="48">
        <v>20</v>
      </c>
      <c r="E19" s="55"/>
      <c r="F19" s="55"/>
      <c r="G19" s="55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</row>
    <row r="20" spans="1:213" s="6" customFormat="1" ht="12" customHeight="1">
      <c r="A20" s="53" t="s">
        <v>22</v>
      </c>
      <c r="B20" s="56">
        <f>SUM(B21:B22)</f>
        <v>18</v>
      </c>
      <c r="C20" s="56"/>
      <c r="D20" s="56">
        <f>B20+C20</f>
        <v>18</v>
      </c>
      <c r="E20" s="57">
        <v>4</v>
      </c>
      <c r="F20" s="55"/>
      <c r="G20" s="55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</row>
    <row r="21" spans="1:213" s="6" customFormat="1" ht="12" customHeight="1">
      <c r="A21" s="58" t="s">
        <v>23</v>
      </c>
      <c r="B21" s="48"/>
      <c r="C21" s="55"/>
      <c r="D21" s="48"/>
      <c r="E21" s="55"/>
      <c r="F21" s="55"/>
      <c r="G21" s="55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</row>
    <row r="22" spans="1:213" s="6" customFormat="1" ht="12" customHeight="1">
      <c r="A22" s="58" t="s">
        <v>24</v>
      </c>
      <c r="B22" s="48">
        <v>18</v>
      </c>
      <c r="C22" s="55"/>
      <c r="D22" s="48">
        <v>18</v>
      </c>
      <c r="E22" s="55">
        <v>4</v>
      </c>
      <c r="F22" s="55"/>
      <c r="G22" s="55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</row>
    <row r="23" spans="1:213" s="6" customFormat="1" ht="12" customHeight="1">
      <c r="A23" s="53" t="s">
        <v>25</v>
      </c>
      <c r="B23" s="56">
        <f>SUM(B24:B25)</f>
        <v>29</v>
      </c>
      <c r="C23" s="56"/>
      <c r="D23" s="56">
        <f>B23+C23</f>
        <v>29</v>
      </c>
      <c r="E23" s="55"/>
      <c r="F23" s="55"/>
      <c r="G23" s="55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</row>
    <row r="24" spans="1:213" s="6" customFormat="1" ht="12" customHeight="1">
      <c r="A24" s="58" t="s">
        <v>26</v>
      </c>
      <c r="B24" s="48">
        <v>7</v>
      </c>
      <c r="C24" s="55"/>
      <c r="D24" s="48">
        <v>7</v>
      </c>
      <c r="E24" s="55"/>
      <c r="F24" s="55"/>
      <c r="G24" s="55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</row>
    <row r="25" spans="1:213" s="6" customFormat="1" ht="12" customHeight="1">
      <c r="A25" s="58" t="s">
        <v>27</v>
      </c>
      <c r="B25" s="48">
        <v>22</v>
      </c>
      <c r="C25" s="55"/>
      <c r="D25" s="48">
        <v>22</v>
      </c>
      <c r="E25" s="55"/>
      <c r="F25" s="55"/>
      <c r="G25" s="55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13" s="6" customFormat="1" ht="12" customHeight="1">
      <c r="A26" s="53" t="s">
        <v>28</v>
      </c>
      <c r="B26" s="56">
        <f>SUM(B27:B28)</f>
        <v>56</v>
      </c>
      <c r="C26" s="56"/>
      <c r="D26" s="56">
        <f>B26+C26</f>
        <v>56</v>
      </c>
      <c r="E26" s="62">
        <f>E27+E28</f>
        <v>10</v>
      </c>
      <c r="F26" s="55"/>
      <c r="G26" s="55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</row>
    <row r="27" spans="1:213" s="6" customFormat="1" ht="12" customHeight="1">
      <c r="A27" s="58" t="s">
        <v>29</v>
      </c>
      <c r="B27" s="48">
        <v>56</v>
      </c>
      <c r="C27" s="55"/>
      <c r="D27" s="48">
        <v>56</v>
      </c>
      <c r="E27" s="55">
        <v>10</v>
      </c>
      <c r="F27" s="55"/>
      <c r="G27" s="55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</row>
    <row r="28" spans="1:213" s="6" customFormat="1" ht="12" customHeight="1">
      <c r="A28" s="58" t="s">
        <v>30</v>
      </c>
      <c r="B28" s="48"/>
      <c r="C28" s="55"/>
      <c r="D28" s="48"/>
      <c r="E28" s="55"/>
      <c r="F28" s="55"/>
      <c r="G28" s="55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</row>
    <row r="29" spans="1:213" s="6" customFormat="1" ht="12" customHeight="1">
      <c r="A29" s="63" t="s">
        <v>31</v>
      </c>
      <c r="B29" s="64">
        <v>256</v>
      </c>
      <c r="C29" s="65">
        <v>0</v>
      </c>
      <c r="D29" s="64">
        <v>256</v>
      </c>
      <c r="E29" s="65">
        <v>22</v>
      </c>
      <c r="F29" s="57"/>
      <c r="G29" s="57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</row>
    <row r="30" spans="1:213" s="6" customFormat="1" ht="11.25" customHeight="1">
      <c r="A30" s="66" t="s">
        <v>32</v>
      </c>
      <c r="B30" s="48"/>
      <c r="C30" s="48"/>
      <c r="D30" s="48"/>
      <c r="E30" s="48"/>
      <c r="F30" s="48"/>
      <c r="G30" s="48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</row>
    <row r="31" spans="1:213" s="6" customFormat="1" ht="11.25" customHeight="1">
      <c r="A31" s="109" t="s">
        <v>46</v>
      </c>
      <c r="B31" s="109"/>
      <c r="C31" s="109"/>
      <c r="D31" s="109"/>
      <c r="E31" s="109"/>
      <c r="F31" s="90"/>
      <c r="G31" s="40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6" customFormat="1" ht="11.25" customHeight="1">
      <c r="A32" s="109" t="s">
        <v>47</v>
      </c>
      <c r="B32" s="109"/>
      <c r="C32" s="109"/>
      <c r="D32" s="109"/>
      <c r="E32" s="109"/>
      <c r="F32" s="90"/>
      <c r="G32" s="40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6" customFormat="1" ht="12">
      <c r="A33" s="89"/>
      <c r="B33" s="48"/>
      <c r="C33" s="48"/>
      <c r="D33" s="48"/>
      <c r="E33" s="48"/>
      <c r="F33" s="48"/>
      <c r="G33" s="48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6" customFormat="1" ht="12">
      <c r="A34" s="91"/>
      <c r="B34" s="46"/>
      <c r="C34" s="46"/>
      <c r="D34" s="46"/>
      <c r="E34" s="46"/>
      <c r="F34" s="48"/>
      <c r="G34" s="48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6" customFormat="1" ht="12">
      <c r="A35" s="109"/>
      <c r="B35" s="109"/>
      <c r="C35" s="109"/>
      <c r="D35" s="109"/>
      <c r="E35" s="109"/>
      <c r="F35" s="48"/>
      <c r="G35" s="48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6" customFormat="1" ht="12">
      <c r="A36" s="80"/>
      <c r="B36" s="48"/>
      <c r="C36" s="48"/>
      <c r="D36" s="48"/>
      <c r="E36" s="48"/>
      <c r="F36" s="48"/>
      <c r="G36" s="48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6" customFormat="1" ht="12">
      <c r="A37" s="80"/>
      <c r="B37" s="48"/>
      <c r="C37" s="48"/>
      <c r="D37" s="48"/>
      <c r="E37" s="48"/>
      <c r="F37" s="48"/>
      <c r="G37" s="48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6" customFormat="1" ht="12">
      <c r="A38" s="80"/>
      <c r="B38" s="48"/>
      <c r="C38" s="48"/>
      <c r="D38" s="48"/>
      <c r="E38" s="48"/>
      <c r="F38" s="48"/>
      <c r="G38" s="48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</sheetData>
  <sheetProtection/>
  <mergeCells count="4">
    <mergeCell ref="A1:E1"/>
    <mergeCell ref="A31:E31"/>
    <mergeCell ref="A32:E32"/>
    <mergeCell ref="A35:E3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15" r:id="rId1"/>
  <headerFooter alignWithMargins="0">
    <oddHeader>&amp;R400090.xls</oddHeader>
    <oddFooter>&amp;LComune di Bologna - Dipartimento Programmazione - Settore Statistica</oddFooter>
  </headerFooter>
  <ignoredErrors>
    <ignoredError sqref="B12:B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Venuti</dc:creator>
  <cp:keywords/>
  <dc:description/>
  <cp:lastModifiedBy>Candida Ranalli</cp:lastModifiedBy>
  <cp:lastPrinted>2017-02-22T15:33:32Z</cp:lastPrinted>
  <dcterms:created xsi:type="dcterms:W3CDTF">2010-05-13T15:41:59Z</dcterms:created>
  <dcterms:modified xsi:type="dcterms:W3CDTF">2023-02-23T08:46:25Z</dcterms:modified>
  <cp:category/>
  <cp:version/>
  <cp:contentType/>
  <cp:contentStatus/>
</cp:coreProperties>
</file>