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6600" activeTab="0"/>
  </bookViews>
  <sheets>
    <sheet name="Tavola" sheetId="1" r:id="rId1"/>
    <sheet name="Tavola 1992-2012" sheetId="2" r:id="rId2"/>
  </sheets>
  <externalReferences>
    <externalReference r:id="rId5"/>
  </externalReferences>
  <definedNames>
    <definedName name="Anno_fine_tavola">#REF!</definedName>
    <definedName name="Anno_inizio_banca_dati">#REF!</definedName>
    <definedName name="_xlnm.Print_Area" localSheetId="0">'Tavola'!$A$1:$T$47</definedName>
    <definedName name="_xlnm.Print_Area" localSheetId="1">'Tavola 1992-2012'!$A$1:$V$39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v.4.3">'[1]Tavola'!$A$2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<sst xmlns="http://schemas.openxmlformats.org/spreadsheetml/2006/main" count="126" uniqueCount="92">
  <si>
    <t>Facoltà</t>
  </si>
  <si>
    <t xml:space="preserve"> Totali</t>
  </si>
  <si>
    <t>Giuri-</t>
  </si>
  <si>
    <t>Scienze</t>
  </si>
  <si>
    <t>Econo-</t>
  </si>
  <si>
    <t>Lettere</t>
  </si>
  <si>
    <t>Scuola</t>
  </si>
  <si>
    <t>Medi-</t>
  </si>
  <si>
    <t>Chimica</t>
  </si>
  <si>
    <t>Psico-</t>
  </si>
  <si>
    <t>spru-</t>
  </si>
  <si>
    <t>poli-</t>
  </si>
  <si>
    <t>mia</t>
  </si>
  <si>
    <t xml:space="preserve"> e </t>
  </si>
  <si>
    <t>della</t>
  </si>
  <si>
    <t>cina e</t>
  </si>
  <si>
    <t>indu-</t>
  </si>
  <si>
    <t xml:space="preserve"> Far-</t>
  </si>
  <si>
    <t>Inge-</t>
  </si>
  <si>
    <t>Agraria</t>
  </si>
  <si>
    <t>cina</t>
  </si>
  <si>
    <t>logia</t>
  </si>
  <si>
    <t>denza</t>
  </si>
  <si>
    <t>tiche</t>
  </si>
  <si>
    <t xml:space="preserve"> Filo-</t>
  </si>
  <si>
    <t>Forma-</t>
  </si>
  <si>
    <t>Chi-</t>
  </si>
  <si>
    <t>striale</t>
  </si>
  <si>
    <t>macia</t>
  </si>
  <si>
    <t>gneria</t>
  </si>
  <si>
    <t>veteri-</t>
  </si>
  <si>
    <t>(1)</t>
  </si>
  <si>
    <t>sofia</t>
  </si>
  <si>
    <t xml:space="preserve">zione </t>
  </si>
  <si>
    <t>rurgia</t>
  </si>
  <si>
    <t>naria</t>
  </si>
  <si>
    <t>Fonte: Università degli Studi di Bologna.</t>
  </si>
  <si>
    <t xml:space="preserve">Anni </t>
  </si>
  <si>
    <t>solari</t>
  </si>
  <si>
    <t xml:space="preserve">Istruzione Universitaria. Laureati e diplomati stranieri secondo la facoltà </t>
  </si>
  <si>
    <t>straniere</t>
  </si>
  <si>
    <t>(2)</t>
  </si>
  <si>
    <t>(3)</t>
  </si>
  <si>
    <t xml:space="preserve">(3) Facoltà istituita nell'anno  accademico 1995-96.  </t>
  </si>
  <si>
    <t xml:space="preserve">(1) Facoltà istituita nell'anno  accademico 1996-97.  </t>
  </si>
  <si>
    <t>(2) Nell'anno accademico 1993-94 la facoltà ha cambiato denominazione passando da Economia e Commercio a Economia.</t>
  </si>
  <si>
    <t>(5)</t>
  </si>
  <si>
    <t>(4) Comprende i corsi di laurea in Biotecnologie attivati dal 1994-95 dalle facoltà di Scienze Matemat., Fis. e Nat., Med. Veterinaria, Farmacia, Agraria e Medicina e Chirurgia.</t>
  </si>
  <si>
    <t xml:space="preserve">(5) Facoltà istituita nell'anno  accademico 1999-2000.  </t>
  </si>
  <si>
    <t>(6) Nell' a.a. 1994-95 la facoltà ha cambiato denominazione passando da Scienze statistiche demografiche ed attuariali a Scienze statistiche.</t>
  </si>
  <si>
    <t>(6)</t>
  </si>
  <si>
    <t>superiore</t>
  </si>
  <si>
    <t>interpreti</t>
  </si>
  <si>
    <t>e traduttori</t>
  </si>
  <si>
    <t>stati-</t>
  </si>
  <si>
    <t>stiche</t>
  </si>
  <si>
    <t>Lingue e</t>
  </si>
  <si>
    <t>Letterature</t>
  </si>
  <si>
    <t>Conser-</t>
  </si>
  <si>
    <t>vazione</t>
  </si>
  <si>
    <t>beni cul-</t>
  </si>
  <si>
    <t>fisiche e</t>
  </si>
  <si>
    <t>Scienze ma-</t>
  </si>
  <si>
    <t>tematiche</t>
  </si>
  <si>
    <t>motorie</t>
  </si>
  <si>
    <t>Archi-</t>
  </si>
  <si>
    <t>tettura</t>
  </si>
  <si>
    <t>dall'anno solare 1990 al 2012</t>
  </si>
  <si>
    <r>
      <t xml:space="preserve">turali </t>
    </r>
    <r>
      <rPr>
        <sz val="8"/>
        <rFont val="Arial"/>
        <family val="2"/>
      </rPr>
      <t>(1)</t>
    </r>
  </si>
  <si>
    <r>
      <t xml:space="preserve">naturali </t>
    </r>
    <r>
      <rPr>
        <sz val="8"/>
        <rFont val="Arial"/>
        <family val="2"/>
      </rPr>
      <t>(4)</t>
    </r>
  </si>
  <si>
    <t>Scuole</t>
  </si>
  <si>
    <t>Anni</t>
  </si>
  <si>
    <t>% sul totale</t>
  </si>
  <si>
    <t>Maschi e femmine</t>
  </si>
  <si>
    <t>Agraria e Medicina veterinaria</t>
  </si>
  <si>
    <t>Economia, Management e Statistica</t>
  </si>
  <si>
    <t>Farmacia, Biotecnologie e Scienze motorie</t>
  </si>
  <si>
    <t>Giurisprudenza</t>
  </si>
  <si>
    <t>Ingegneria e Architettura</t>
  </si>
  <si>
    <t>Lettere e Beni culturali</t>
  </si>
  <si>
    <t>Lingue e Letterature, Traduzione e Interpretazione</t>
  </si>
  <si>
    <t>Medicina e Chirurgia</t>
  </si>
  <si>
    <t>Psicologia e Scienze della Formazione</t>
  </si>
  <si>
    <t>Scienze politiche</t>
  </si>
  <si>
    <t>Totale</t>
  </si>
  <si>
    <t>Maschi</t>
  </si>
  <si>
    <t>Femmine</t>
  </si>
  <si>
    <t>(nuova serie)</t>
  </si>
  <si>
    <t>(1) La serie parte ex novo prendendo atto della riorganizzazione dell'Università in Scuole anziché in Facoltà.</t>
  </si>
  <si>
    <t>(vecchia serie)</t>
  </si>
  <si>
    <t>Istruzione Universitaria. Laureati e diplomati stranieri secondo scuola e sesso, loro quota sul totale dei laureati</t>
  </si>
  <si>
    <t>dall'anno solare 2013 al 2021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</si>
</sst>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 \ \ \ \ \ \ \ \ \ \ \ \ \ \ \ \ @"/>
    <numFmt numFmtId="194" formatCode="\ \ \ \ \ \ \ \ \ \ \ \ \ \ \ \ \ \ @"/>
    <numFmt numFmtId="195" formatCode="\(\1\)"/>
    <numFmt numFmtId="196" formatCode="\(\2\)"/>
    <numFmt numFmtId="197" formatCode="\(\1\)General"/>
    <numFmt numFmtId="198" formatCode="\(\3\)"/>
    <numFmt numFmtId="199" formatCode="\(\4\)"/>
    <numFmt numFmtId="200" formatCode="\ \ \ @"/>
    <numFmt numFmtId="201" formatCode="#,##0.000"/>
    <numFmt numFmtId="202" formatCode="#,##0.0"/>
    <numFmt numFmtId="203" formatCode="0.0"/>
    <numFmt numFmtId="204" formatCode="#,##0;\(#,##0\)"/>
    <numFmt numFmtId="205" formatCode="#,##0.0000"/>
    <numFmt numFmtId="206" formatCode="#,##0.00000"/>
  </numFmts>
  <fonts count="55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Helvetica-Narrow"/>
      <family val="0"/>
    </font>
    <font>
      <u val="single"/>
      <sz val="9"/>
      <color indexed="20"/>
      <name val="Helvetica-Narrow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Helvetica-Narrow"/>
      <family val="0"/>
    </font>
    <font>
      <u val="single"/>
      <sz val="9"/>
      <color theme="11"/>
      <name val="Helvetica-Narrow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43" fillId="28" borderId="1" applyNumberFormat="0" applyAlignment="0" applyProtection="0"/>
    <xf numFmtId="4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45" fillId="20" borderId="7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52" applyNumberFormat="1" applyFont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5" fillId="0" borderId="0" xfId="44" applyAlignment="1" applyProtection="1">
      <alignment/>
      <protection locked="0"/>
    </xf>
    <xf numFmtId="192" fontId="6" fillId="0" borderId="0" xfId="52" applyNumberFormat="1" applyFont="1" applyAlignment="1" applyProtection="1">
      <alignment horizontal="left"/>
      <protection locked="0"/>
    </xf>
    <xf numFmtId="0" fontId="6" fillId="0" borderId="0" xfId="52" applyNumberFormat="1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92" fontId="6" fillId="0" borderId="0" xfId="52" applyNumberFormat="1" applyFont="1" applyBorder="1" applyAlignment="1" applyProtection="1">
      <alignment horizontal="left"/>
      <protection locked="0"/>
    </xf>
    <xf numFmtId="0" fontId="6" fillId="0" borderId="0" xfId="52" applyNumberFormat="1" applyFont="1" applyBorder="1" applyAlignment="1" applyProtection="1">
      <alignment horizontal="left"/>
      <protection locked="0"/>
    </xf>
    <xf numFmtId="192" fontId="11" fillId="0" borderId="0" xfId="44" applyNumberFormat="1" applyFont="1" applyBorder="1" applyAlignment="1" applyProtection="1">
      <alignment/>
      <protection locked="0"/>
    </xf>
    <xf numFmtId="192" fontId="11" fillId="0" borderId="12" xfId="44" applyNumberFormat="1" applyFont="1" applyBorder="1" applyAlignment="1" applyProtection="1">
      <alignment/>
      <protection locked="0"/>
    </xf>
    <xf numFmtId="192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 horizontal="right" vertical="top"/>
      <protection locked="0"/>
    </xf>
    <xf numFmtId="0" fontId="12" fillId="0" borderId="0" xfId="0" applyFont="1" applyAlignment="1">
      <alignment/>
    </xf>
    <xf numFmtId="3" fontId="12" fillId="0" borderId="0" xfId="0" applyNumberFormat="1" applyFont="1" applyAlignment="1" applyProtection="1">
      <alignment horizontal="right"/>
      <protection/>
    </xf>
    <xf numFmtId="3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 horizontal="right"/>
      <protection/>
    </xf>
    <xf numFmtId="0" fontId="12" fillId="0" borderId="12" xfId="0" applyFont="1" applyBorder="1" applyAlignment="1" applyProtection="1">
      <alignment vertical="top"/>
      <protection locked="0"/>
    </xf>
    <xf numFmtId="3" fontId="12" fillId="0" borderId="12" xfId="0" applyNumberFormat="1" applyFont="1" applyBorder="1" applyAlignment="1" applyProtection="1">
      <alignment horizontal="right" vertical="top"/>
      <protection locked="0"/>
    </xf>
    <xf numFmtId="3" fontId="12" fillId="0" borderId="12" xfId="0" applyNumberFormat="1" applyFont="1" applyBorder="1" applyAlignment="1" applyProtection="1">
      <alignment horizontal="right" vertical="top"/>
      <protection/>
    </xf>
    <xf numFmtId="3" fontId="9" fillId="0" borderId="12" xfId="0" applyNumberFormat="1" applyFont="1" applyBorder="1" applyAlignment="1" applyProtection="1" quotePrefix="1">
      <alignment horizontal="right" vertical="top"/>
      <protection/>
    </xf>
    <xf numFmtId="49" fontId="13" fillId="0" borderId="12" xfId="0" applyNumberFormat="1" applyFont="1" applyBorder="1" applyAlignment="1" applyProtection="1">
      <alignment horizontal="right" vertical="top"/>
      <protection/>
    </xf>
    <xf numFmtId="3" fontId="12" fillId="0" borderId="12" xfId="0" applyNumberFormat="1" applyFont="1" applyBorder="1" applyAlignment="1" applyProtection="1">
      <alignment horizontal="center" vertical="top"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1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" fontId="12" fillId="0" borderId="12" xfId="0" applyNumberFormat="1" applyFont="1" applyBorder="1" applyAlignment="1" applyProtection="1">
      <alignment horizontal="left"/>
      <protection locked="0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/>
    </xf>
    <xf numFmtId="3" fontId="12" fillId="0" borderId="12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92" fontId="9" fillId="0" borderId="0" xfId="52" applyNumberFormat="1" applyFont="1" applyAlignment="1" applyProtection="1">
      <alignment horizontal="left"/>
      <protection/>
    </xf>
    <xf numFmtId="192" fontId="9" fillId="0" borderId="0" xfId="52" applyNumberFormat="1" applyFont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right"/>
    </xf>
    <xf numFmtId="3" fontId="12" fillId="0" borderId="0" xfId="45" applyNumberFormat="1" applyFont="1" applyBorder="1" applyAlignment="1" applyProtection="1">
      <alignment vertical="top"/>
      <protection locked="0"/>
    </xf>
    <xf numFmtId="192" fontId="9" fillId="0" borderId="0" xfId="52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202" fontId="1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202" fontId="10" fillId="0" borderId="0" xfId="0" applyNumberFormat="1" applyFont="1" applyAlignment="1" applyProtection="1">
      <alignment/>
      <protection locked="0"/>
    </xf>
    <xf numFmtId="192" fontId="15" fillId="0" borderId="0" xfId="44" applyNumberFormat="1" applyFont="1" applyBorder="1" applyAlignment="1" applyProtection="1" quotePrefix="1">
      <alignment/>
      <protection locked="0"/>
    </xf>
    <xf numFmtId="192" fontId="12" fillId="0" borderId="1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202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204" fontId="16" fillId="0" borderId="0" xfId="0" applyNumberFormat="1" applyFont="1" applyFill="1" applyBorder="1" applyAlignment="1">
      <alignment horizontal="right" vertical="center"/>
    </xf>
    <xf numFmtId="3" fontId="12" fillId="0" borderId="5" xfId="0" applyNumberFormat="1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92" fontId="11" fillId="0" borderId="0" xfId="44" applyNumberFormat="1" applyFont="1" applyBorder="1" applyAlignment="1" applyProtection="1">
      <alignment horizontal="left" wrapText="1"/>
      <protection locked="0"/>
    </xf>
    <xf numFmtId="202" fontId="10" fillId="0" borderId="0" xfId="0" applyNumberFormat="1" applyFont="1" applyBorder="1" applyAlignment="1" applyProtection="1">
      <alignment horizontal="center" vertical="center"/>
      <protection locked="0"/>
    </xf>
    <xf numFmtId="192" fontId="12" fillId="0" borderId="13" xfId="0" applyNumberFormat="1" applyFont="1" applyBorder="1" applyAlignment="1" applyProtection="1">
      <alignment horizontal="center" vertical="top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192" fontId="12" fillId="0" borderId="0" xfId="0" applyNumberFormat="1" applyFont="1" applyBorder="1" applyAlignment="1" applyProtection="1">
      <alignment/>
      <protection locked="0"/>
    </xf>
    <xf numFmtId="202" fontId="10" fillId="0" borderId="0" xfId="0" applyNumberFormat="1" applyFont="1" applyBorder="1" applyAlignment="1" applyProtection="1">
      <alignment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ida" xfId="44"/>
    <cellStyle name="Filo dida" xfId="45"/>
    <cellStyle name="Filo in testa cella" xfId="46"/>
    <cellStyle name="Input" xfId="47"/>
    <cellStyle name="Comma" xfId="48"/>
    <cellStyle name="Comma [0]" xfId="49"/>
    <cellStyle name="Neutrale" xfId="50"/>
    <cellStyle name="Nota" xfId="51"/>
    <cellStyle name="Note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Trattini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OSRV6\Dati\Work%20dati%20statistici\Tavole\Istruzione\Elementari\400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Riferimenti"/>
      <sheetName val="G01_Rif"/>
      <sheetName val="G01"/>
      <sheetName val="G02_Rif"/>
      <sheetName val="G02"/>
    </sheetNames>
    <sheetDataSet>
      <sheetData sheetId="0">
        <row r="2">
          <cell r="A2" t="str">
            <v>dall'anno scolastico 1990-91 al 2007-2008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tabSelected="1" zoomScale="115" zoomScaleNormal="115" zoomScalePageLayoutView="0" workbookViewId="0" topLeftCell="A1">
      <selection activeCell="Y17" sqref="Y17"/>
    </sheetView>
  </sheetViews>
  <sheetFormatPr defaultColWidth="10.875" defaultRowHeight="12"/>
  <cols>
    <col min="1" max="1" width="39.75390625" style="1" customWidth="1"/>
    <col min="2" max="2" width="5.00390625" style="1" bestFit="1" customWidth="1"/>
    <col min="3" max="3" width="5.375" style="1" bestFit="1" customWidth="1"/>
    <col min="4" max="4" width="5.00390625" style="1" bestFit="1" customWidth="1"/>
    <col min="5" max="9" width="5.375" style="1" bestFit="1" customWidth="1"/>
    <col min="10" max="10" width="5.25390625" style="1" customWidth="1"/>
    <col min="11" max="11" width="3.00390625" style="1" customWidth="1"/>
    <col min="12" max="12" width="4.875" style="1" customWidth="1"/>
    <col min="13" max="20" width="5.00390625" style="1" bestFit="1" customWidth="1"/>
    <col min="21" max="21" width="6.625" style="1" customWidth="1"/>
    <col min="22" max="22" width="9.25390625" style="1" customWidth="1"/>
    <col min="23" max="24" width="9.875" style="1" customWidth="1"/>
    <col min="25" max="16384" width="10.875" style="1" customWidth="1"/>
  </cols>
  <sheetData>
    <row r="1" spans="1:39" ht="20.25" customHeight="1">
      <c r="A1" s="62" t="s">
        <v>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52" t="s">
        <v>31</v>
      </c>
      <c r="U1" s="11"/>
      <c r="V1" s="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22" s="5" customFormat="1" ht="15" customHeight="1">
      <c r="A2" s="12" t="s">
        <v>91</v>
      </c>
      <c r="B2" s="11"/>
      <c r="C2" s="11"/>
      <c r="D2" s="11"/>
      <c r="E2" s="11"/>
      <c r="F2" s="11"/>
      <c r="G2" s="11"/>
      <c r="H2" s="11"/>
      <c r="I2" s="68" t="s">
        <v>87</v>
      </c>
      <c r="J2" s="68"/>
      <c r="K2" s="68"/>
      <c r="L2" s="29"/>
      <c r="M2" s="29"/>
      <c r="N2" s="29"/>
      <c r="O2" s="29"/>
      <c r="P2" s="29"/>
      <c r="Q2" s="29"/>
      <c r="R2" s="29"/>
      <c r="T2" s="29"/>
      <c r="U2" s="45"/>
      <c r="V2" s="45"/>
    </row>
    <row r="3" spans="1:23" s="3" customFormat="1" ht="13.5" customHeight="1">
      <c r="A3" s="13" t="s">
        <v>70</v>
      </c>
      <c r="B3" s="64" t="s">
        <v>71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45"/>
      <c r="V3" s="45"/>
      <c r="W3" s="4"/>
    </row>
    <row r="4" spans="1:21" ht="11.25" customHeight="1">
      <c r="A4" s="15"/>
      <c r="B4" s="54">
        <v>2013</v>
      </c>
      <c r="C4" s="54">
        <v>2014</v>
      </c>
      <c r="D4" s="54">
        <v>2015</v>
      </c>
      <c r="E4" s="54">
        <v>2016</v>
      </c>
      <c r="F4" s="54">
        <v>2017</v>
      </c>
      <c r="G4" s="54">
        <v>2018</v>
      </c>
      <c r="H4" s="1">
        <v>2019</v>
      </c>
      <c r="I4" s="54">
        <v>2020</v>
      </c>
      <c r="J4" s="54">
        <v>2021</v>
      </c>
      <c r="K4" s="54"/>
      <c r="L4" s="54">
        <v>2013</v>
      </c>
      <c r="M4" s="54">
        <v>2014</v>
      </c>
      <c r="N4" s="54">
        <v>2015</v>
      </c>
      <c r="O4" s="54">
        <v>2016</v>
      </c>
      <c r="P4" s="54">
        <v>2017</v>
      </c>
      <c r="Q4" s="54">
        <v>2018</v>
      </c>
      <c r="R4" s="1">
        <v>2019</v>
      </c>
      <c r="S4" s="1">
        <v>2020</v>
      </c>
      <c r="T4" s="1">
        <v>2021</v>
      </c>
      <c r="U4" s="45"/>
    </row>
    <row r="5" spans="1:21" s="3" customFormat="1" ht="13.5" customHeight="1">
      <c r="A5" s="21"/>
      <c r="B5" s="55"/>
      <c r="C5" s="55"/>
      <c r="D5" s="55"/>
      <c r="E5" s="55"/>
      <c r="F5" s="55"/>
      <c r="G5" s="55"/>
      <c r="H5" s="55"/>
      <c r="I5" s="55"/>
      <c r="J5" s="55"/>
      <c r="K5" s="55"/>
      <c r="L5" s="67" t="s">
        <v>72</v>
      </c>
      <c r="M5" s="67"/>
      <c r="N5" s="67"/>
      <c r="O5" s="67"/>
      <c r="P5" s="67"/>
      <c r="Q5" s="67"/>
      <c r="R5" s="67"/>
      <c r="S5" s="67"/>
      <c r="T5" s="67"/>
      <c r="U5" s="29"/>
    </row>
    <row r="6" spans="2:21" s="3" customFormat="1" ht="13.5" customHeight="1">
      <c r="B6" s="65" t="s">
        <v>73</v>
      </c>
      <c r="C6" s="65"/>
      <c r="D6" s="65"/>
      <c r="E6" s="65"/>
      <c r="F6" s="65"/>
      <c r="G6" s="65"/>
      <c r="H6" s="65"/>
      <c r="I6" s="65"/>
      <c r="J6" s="65"/>
      <c r="K6" s="46"/>
      <c r="L6" s="65" t="s">
        <v>73</v>
      </c>
      <c r="M6" s="65"/>
      <c r="N6" s="65"/>
      <c r="O6" s="65"/>
      <c r="P6" s="65"/>
      <c r="Q6" s="65"/>
      <c r="R6" s="65"/>
      <c r="S6" s="65"/>
      <c r="T6" s="65"/>
      <c r="U6" s="47"/>
    </row>
    <row r="7" spans="1:24" ht="11.25" customHeight="1">
      <c r="A7" s="19" t="s">
        <v>74</v>
      </c>
      <c r="B7" s="45">
        <v>34</v>
      </c>
      <c r="C7" s="45">
        <v>39</v>
      </c>
      <c r="D7" s="45">
        <v>29</v>
      </c>
      <c r="E7" s="45">
        <v>28</v>
      </c>
      <c r="F7" s="45">
        <v>32</v>
      </c>
      <c r="G7" s="45">
        <v>34</v>
      </c>
      <c r="H7" s="49">
        <v>49</v>
      </c>
      <c r="I7" s="49">
        <f>SUM(I33,I20)</f>
        <v>30</v>
      </c>
      <c r="J7" s="49">
        <f>SUM(J33,J20)</f>
        <v>37</v>
      </c>
      <c r="K7" s="45"/>
      <c r="L7" s="48">
        <v>7.456140350877193</v>
      </c>
      <c r="M7" s="48">
        <v>6.854130052724078</v>
      </c>
      <c r="N7" s="48">
        <v>4.559748427672956</v>
      </c>
      <c r="O7" s="48">
        <v>3.9215686274509802</v>
      </c>
      <c r="P7" s="48">
        <v>3.7079953650057935</v>
      </c>
      <c r="Q7" s="48">
        <v>4.0476190476190474</v>
      </c>
      <c r="R7" s="48">
        <v>5.658198614318707</v>
      </c>
      <c r="S7" s="48">
        <v>3.6231884057971016</v>
      </c>
      <c r="T7" s="48">
        <v>4.755784061696658</v>
      </c>
      <c r="U7" s="47"/>
      <c r="V7" s="49"/>
      <c r="W7" s="49"/>
      <c r="X7" s="49"/>
    </row>
    <row r="8" spans="1:24" ht="11.25" customHeight="1">
      <c r="A8" s="19" t="s">
        <v>75</v>
      </c>
      <c r="B8" s="45">
        <v>242</v>
      </c>
      <c r="C8" s="45">
        <v>276</v>
      </c>
      <c r="D8" s="45">
        <v>257</v>
      </c>
      <c r="E8" s="45">
        <v>253</v>
      </c>
      <c r="F8" s="45">
        <v>240</v>
      </c>
      <c r="G8" s="45">
        <v>281</v>
      </c>
      <c r="H8" s="49">
        <v>331</v>
      </c>
      <c r="I8" s="49">
        <f aca="true" t="shared" si="0" ref="I8:J17">SUM(I34,I21)</f>
        <v>351</v>
      </c>
      <c r="J8" s="49">
        <f t="shared" si="0"/>
        <v>351</v>
      </c>
      <c r="K8" s="45"/>
      <c r="L8" s="48">
        <v>10.63268892794376</v>
      </c>
      <c r="M8" s="48">
        <v>12.304948729380294</v>
      </c>
      <c r="N8" s="48">
        <v>10.96884336320956</v>
      </c>
      <c r="O8" s="48">
        <v>11.330049261083744</v>
      </c>
      <c r="P8" s="48">
        <v>10.624169986719787</v>
      </c>
      <c r="Q8" s="48">
        <v>11.59719356170037</v>
      </c>
      <c r="R8" s="48">
        <v>13.17675159235669</v>
      </c>
      <c r="S8" s="48">
        <v>12.666907253699025</v>
      </c>
      <c r="T8" s="48">
        <v>12.136929460580912</v>
      </c>
      <c r="U8" s="47"/>
      <c r="V8" s="49"/>
      <c r="W8" s="49"/>
      <c r="X8" s="49"/>
    </row>
    <row r="9" spans="1:21" ht="11.25" customHeight="1">
      <c r="A9" s="19" t="s">
        <v>76</v>
      </c>
      <c r="B9" s="45">
        <v>36</v>
      </c>
      <c r="C9" s="45">
        <v>46</v>
      </c>
      <c r="D9" s="45">
        <v>43</v>
      </c>
      <c r="E9" s="45">
        <v>31</v>
      </c>
      <c r="F9" s="45">
        <v>30</v>
      </c>
      <c r="G9" s="45">
        <v>33</v>
      </c>
      <c r="H9" s="49">
        <v>34</v>
      </c>
      <c r="I9" s="49">
        <f t="shared" si="0"/>
        <v>34</v>
      </c>
      <c r="J9" s="49">
        <f t="shared" si="0"/>
        <v>48</v>
      </c>
      <c r="K9" s="45"/>
      <c r="L9" s="48">
        <v>3.917301414581066</v>
      </c>
      <c r="M9" s="48">
        <v>4.418828049951969</v>
      </c>
      <c r="N9" s="48">
        <v>4.211557296767874</v>
      </c>
      <c r="O9" s="48">
        <v>3.433001107419712</v>
      </c>
      <c r="P9" s="48">
        <v>3.1813361611876987</v>
      </c>
      <c r="Q9" s="48">
        <v>3.433922996878252</v>
      </c>
      <c r="R9" s="48">
        <v>3.8901601830663615</v>
      </c>
      <c r="S9" s="48">
        <v>3.5196687370600417</v>
      </c>
      <c r="T9" s="48">
        <v>4.4692737430167595</v>
      </c>
      <c r="U9" s="47"/>
    </row>
    <row r="10" spans="1:21" ht="11.25" customHeight="1">
      <c r="A10" s="19" t="s">
        <v>77</v>
      </c>
      <c r="B10" s="45">
        <v>45</v>
      </c>
      <c r="C10" s="45">
        <v>55</v>
      </c>
      <c r="D10" s="45">
        <v>32</v>
      </c>
      <c r="E10" s="45">
        <v>43</v>
      </c>
      <c r="F10" s="45">
        <v>45</v>
      </c>
      <c r="G10" s="45">
        <v>30</v>
      </c>
      <c r="H10" s="49">
        <v>39</v>
      </c>
      <c r="I10" s="49">
        <f t="shared" si="0"/>
        <v>38</v>
      </c>
      <c r="J10" s="49">
        <f t="shared" si="0"/>
        <v>46</v>
      </c>
      <c r="K10" s="45"/>
      <c r="L10" s="48">
        <v>4.610655737704918</v>
      </c>
      <c r="M10" s="48">
        <v>6.024096385542169</v>
      </c>
      <c r="N10" s="48">
        <v>3.248730964467005</v>
      </c>
      <c r="O10" s="48">
        <v>4.095238095238096</v>
      </c>
      <c r="P10" s="48">
        <v>3.807106598984772</v>
      </c>
      <c r="Q10" s="48">
        <v>2.6619343389529724</v>
      </c>
      <c r="R10" s="48">
        <v>3.356282271944923</v>
      </c>
      <c r="S10" s="48">
        <v>3.2618025751072963</v>
      </c>
      <c r="T10" s="48">
        <v>4.14041404140414</v>
      </c>
      <c r="U10" s="47"/>
    </row>
    <row r="11" spans="1:21" ht="11.25" customHeight="1">
      <c r="A11" s="19" t="s">
        <v>78</v>
      </c>
      <c r="B11" s="45">
        <v>83</v>
      </c>
      <c r="C11" s="45">
        <v>107</v>
      </c>
      <c r="D11" s="45">
        <v>122</v>
      </c>
      <c r="E11" s="45">
        <v>164</v>
      </c>
      <c r="F11" s="45">
        <v>137</v>
      </c>
      <c r="G11" s="45">
        <v>174</v>
      </c>
      <c r="H11" s="49">
        <v>206</v>
      </c>
      <c r="I11" s="49">
        <f t="shared" si="0"/>
        <v>227</v>
      </c>
      <c r="J11" s="49">
        <f t="shared" si="0"/>
        <v>252</v>
      </c>
      <c r="K11" s="45"/>
      <c r="L11" s="48">
        <v>3.840814437760296</v>
      </c>
      <c r="M11" s="48">
        <v>4.462051709758132</v>
      </c>
      <c r="N11" s="48">
        <v>4.893702366626554</v>
      </c>
      <c r="O11" s="48">
        <v>6.290755657844266</v>
      </c>
      <c r="P11" s="48">
        <v>4.949421965317919</v>
      </c>
      <c r="Q11" s="48">
        <v>6.327272727272727</v>
      </c>
      <c r="R11" s="48">
        <v>6.787479406919275</v>
      </c>
      <c r="S11" s="48">
        <v>7.516556291390729</v>
      </c>
      <c r="T11" s="48">
        <v>7.615593834995467</v>
      </c>
      <c r="U11" s="47"/>
    </row>
    <row r="12" spans="1:21" ht="11.25" customHeight="1">
      <c r="A12" s="19" t="s">
        <v>79</v>
      </c>
      <c r="B12" s="45">
        <v>134</v>
      </c>
      <c r="C12" s="45">
        <v>168</v>
      </c>
      <c r="D12" s="45">
        <v>167</v>
      </c>
      <c r="E12" s="45">
        <v>193</v>
      </c>
      <c r="F12" s="45">
        <v>136</v>
      </c>
      <c r="G12" s="45">
        <v>189</v>
      </c>
      <c r="H12" s="49">
        <v>183</v>
      </c>
      <c r="I12" s="49">
        <f t="shared" si="0"/>
        <v>209</v>
      </c>
      <c r="J12" s="49">
        <f t="shared" si="0"/>
        <v>248</v>
      </c>
      <c r="K12" s="45"/>
      <c r="L12" s="48">
        <v>4.842790025298157</v>
      </c>
      <c r="M12" s="48">
        <v>5.783132530120482</v>
      </c>
      <c r="N12" s="48">
        <v>5.794587092297016</v>
      </c>
      <c r="O12" s="48">
        <v>6.247976691485918</v>
      </c>
      <c r="P12" s="48">
        <v>4.270015698587127</v>
      </c>
      <c r="Q12" s="48">
        <v>5.619982158786797</v>
      </c>
      <c r="R12" s="48">
        <v>5.213675213675214</v>
      </c>
      <c r="S12" s="48">
        <v>5.6808915466159275</v>
      </c>
      <c r="T12" s="48">
        <v>6.23272178939432</v>
      </c>
      <c r="U12" s="47"/>
    </row>
    <row r="13" spans="1:21" ht="11.25" customHeight="1">
      <c r="A13" s="19" t="s">
        <v>80</v>
      </c>
      <c r="B13" s="45">
        <v>62</v>
      </c>
      <c r="C13" s="45">
        <v>62</v>
      </c>
      <c r="D13" s="45">
        <v>60</v>
      </c>
      <c r="E13" s="45">
        <v>74</v>
      </c>
      <c r="F13" s="45">
        <v>59</v>
      </c>
      <c r="G13" s="45">
        <v>55</v>
      </c>
      <c r="H13" s="49">
        <v>62</v>
      </c>
      <c r="I13" s="49">
        <f t="shared" si="0"/>
        <v>74</v>
      </c>
      <c r="J13" s="49">
        <f t="shared" si="0"/>
        <v>71</v>
      </c>
      <c r="K13" s="45"/>
      <c r="L13" s="48">
        <v>6.9428891377379625</v>
      </c>
      <c r="M13" s="48">
        <v>6.3589743589743595</v>
      </c>
      <c r="N13" s="48">
        <v>6.237006237006238</v>
      </c>
      <c r="O13" s="48">
        <v>8</v>
      </c>
      <c r="P13" s="48">
        <v>6.283280085197019</v>
      </c>
      <c r="Q13" s="48">
        <v>5.445544554455446</v>
      </c>
      <c r="R13" s="48">
        <v>5.865657521286661</v>
      </c>
      <c r="S13" s="48">
        <v>6.554472984942426</v>
      </c>
      <c r="T13" s="48">
        <v>6.472196900638104</v>
      </c>
      <c r="U13" s="47"/>
    </row>
    <row r="14" spans="1:21" ht="11.25" customHeight="1">
      <c r="A14" s="19" t="s">
        <v>81</v>
      </c>
      <c r="B14" s="45">
        <v>86</v>
      </c>
      <c r="C14" s="45">
        <v>75</v>
      </c>
      <c r="D14" s="45">
        <v>77</v>
      </c>
      <c r="E14" s="45">
        <v>83</v>
      </c>
      <c r="F14" s="45">
        <v>80</v>
      </c>
      <c r="G14" s="45">
        <v>73</v>
      </c>
      <c r="H14" s="49">
        <v>68</v>
      </c>
      <c r="I14" s="49">
        <f t="shared" si="0"/>
        <v>77</v>
      </c>
      <c r="J14" s="49">
        <f t="shared" si="0"/>
        <v>68</v>
      </c>
      <c r="K14" s="45"/>
      <c r="L14" s="48">
        <v>6.4083457526080485</v>
      </c>
      <c r="M14" s="48">
        <v>6.063055780113177</v>
      </c>
      <c r="N14" s="48">
        <v>6.184738955823294</v>
      </c>
      <c r="O14" s="48">
        <v>6.4541213063763605</v>
      </c>
      <c r="P14" s="48">
        <v>6.562756357670222</v>
      </c>
      <c r="Q14" s="48">
        <v>5.802861685214626</v>
      </c>
      <c r="R14" s="48">
        <v>5.661948376353039</v>
      </c>
      <c r="S14" s="48">
        <v>6.508875739644971</v>
      </c>
      <c r="T14" s="48">
        <v>6.319702602230483</v>
      </c>
      <c r="U14" s="47"/>
    </row>
    <row r="15" spans="1:21" ht="11.25" customHeight="1">
      <c r="A15" s="19" t="s">
        <v>82</v>
      </c>
      <c r="B15" s="45">
        <v>61</v>
      </c>
      <c r="C15" s="45">
        <v>38</v>
      </c>
      <c r="D15" s="45">
        <v>53</v>
      </c>
      <c r="E15" s="45">
        <v>43</v>
      </c>
      <c r="F15" s="45">
        <v>63</v>
      </c>
      <c r="G15" s="45">
        <v>46</v>
      </c>
      <c r="H15" s="49">
        <v>87</v>
      </c>
      <c r="I15" s="49">
        <f t="shared" si="0"/>
        <v>105</v>
      </c>
      <c r="J15" s="49">
        <f t="shared" si="0"/>
        <v>39</v>
      </c>
      <c r="K15" s="45"/>
      <c r="L15" s="48">
        <v>3.994760969220694</v>
      </c>
      <c r="M15" s="48">
        <v>2.268656716417911</v>
      </c>
      <c r="N15" s="48">
        <v>3.269586674892042</v>
      </c>
      <c r="O15" s="48">
        <v>2.8762541806020065</v>
      </c>
      <c r="P15" s="48">
        <v>4.147465437788019</v>
      </c>
      <c r="Q15" s="48">
        <v>3.4175334323922733</v>
      </c>
      <c r="R15" s="48">
        <v>5.750165234633179</v>
      </c>
      <c r="S15" s="48">
        <v>5.627009646302251</v>
      </c>
      <c r="T15" s="48">
        <v>2.598267821452365</v>
      </c>
      <c r="U15" s="47"/>
    </row>
    <row r="16" spans="1:21" ht="11.25" customHeight="1">
      <c r="A16" s="19" t="s">
        <v>3</v>
      </c>
      <c r="B16" s="45">
        <v>38</v>
      </c>
      <c r="C16" s="45">
        <v>58</v>
      </c>
      <c r="D16" s="45">
        <v>51</v>
      </c>
      <c r="E16" s="45">
        <v>51</v>
      </c>
      <c r="F16" s="45">
        <v>78</v>
      </c>
      <c r="G16" s="45">
        <v>53</v>
      </c>
      <c r="H16" s="49">
        <v>56</v>
      </c>
      <c r="I16" s="49">
        <f t="shared" si="0"/>
        <v>86</v>
      </c>
      <c r="J16" s="49">
        <f t="shared" si="0"/>
        <v>86</v>
      </c>
      <c r="K16" s="45"/>
      <c r="L16" s="48">
        <v>3.392857142857143</v>
      </c>
      <c r="M16" s="48">
        <v>4.781533388293488</v>
      </c>
      <c r="N16" s="48">
        <v>4.260651629072681</v>
      </c>
      <c r="O16" s="48">
        <v>3.733528550512445</v>
      </c>
      <c r="P16" s="48">
        <v>5.726872246696035</v>
      </c>
      <c r="Q16" s="48">
        <v>3.6426116838487976</v>
      </c>
      <c r="R16" s="48">
        <v>3.9660056657223794</v>
      </c>
      <c r="S16" s="48">
        <v>6.169296987087518</v>
      </c>
      <c r="T16" s="48">
        <v>5.6878306878306875</v>
      </c>
      <c r="U16" s="47"/>
    </row>
    <row r="17" spans="1:21" ht="11.25" customHeight="1">
      <c r="A17" s="19" t="s">
        <v>83</v>
      </c>
      <c r="B17" s="45">
        <v>94</v>
      </c>
      <c r="C17" s="45">
        <v>98</v>
      </c>
      <c r="D17" s="45">
        <v>80</v>
      </c>
      <c r="E17" s="45">
        <v>89</v>
      </c>
      <c r="F17" s="45">
        <v>113</v>
      </c>
      <c r="G17" s="45">
        <v>120</v>
      </c>
      <c r="H17" s="49">
        <v>124</v>
      </c>
      <c r="I17" s="49">
        <f t="shared" si="0"/>
        <v>83</v>
      </c>
      <c r="J17" s="49">
        <f t="shared" si="0"/>
        <v>104</v>
      </c>
      <c r="K17" s="45"/>
      <c r="L17" s="48">
        <v>5.867665418227216</v>
      </c>
      <c r="M17" s="48">
        <v>6.086956521739131</v>
      </c>
      <c r="N17" s="48">
        <v>5.453306066802999</v>
      </c>
      <c r="O17" s="48">
        <v>5.483672211953173</v>
      </c>
      <c r="P17" s="48">
        <v>6.178239475123018</v>
      </c>
      <c r="Q17" s="48">
        <v>6.420545746388442</v>
      </c>
      <c r="R17" s="48">
        <v>6.048780487804878</v>
      </c>
      <c r="S17" s="48">
        <v>6.316590563165906</v>
      </c>
      <c r="T17" s="48">
        <v>5.915813424345847</v>
      </c>
      <c r="U17" s="47"/>
    </row>
    <row r="18" spans="1:21" ht="11.25" customHeight="1">
      <c r="A18" s="46" t="s">
        <v>84</v>
      </c>
      <c r="B18" s="50">
        <f>B31+B44</f>
        <v>915</v>
      </c>
      <c r="C18" s="58">
        <f>C31+C44</f>
        <v>1022</v>
      </c>
      <c r="D18" s="50">
        <f>SUM(D7:D17)</f>
        <v>971</v>
      </c>
      <c r="E18" s="50">
        <f>SUM(E7:E17)</f>
        <v>1052</v>
      </c>
      <c r="F18" s="50">
        <f>SUM(F7:F17)</f>
        <v>1013</v>
      </c>
      <c r="G18" s="50">
        <f>SUM(G7:G17)</f>
        <v>1088</v>
      </c>
      <c r="H18" s="50">
        <f>SUM(H7:H17)</f>
        <v>1239</v>
      </c>
      <c r="I18" s="50">
        <f>SUM(I44,I31)</f>
        <v>1314</v>
      </c>
      <c r="J18" s="50">
        <f>SUM(J44,J31)</f>
        <v>1350</v>
      </c>
      <c r="K18" s="45"/>
      <c r="L18" s="51">
        <v>5.704844441673421</v>
      </c>
      <c r="M18" s="51">
        <v>6.090947017104714</v>
      </c>
      <c r="N18" s="51">
        <v>5.761927367671493</v>
      </c>
      <c r="O18" s="51">
        <v>6.084089989011625</v>
      </c>
      <c r="P18" s="51">
        <v>5.606597299092318</v>
      </c>
      <c r="Q18" s="51">
        <v>5.9124008259971745</v>
      </c>
      <c r="R18" s="51">
        <v>6.455814922884535</v>
      </c>
      <c r="S18" s="51">
        <v>6.803002847527829</v>
      </c>
      <c r="T18" s="51">
        <v>6.720764673669538</v>
      </c>
      <c r="U18" s="47"/>
    </row>
    <row r="19" spans="2:22" s="7" customFormat="1" ht="11.25" customHeight="1">
      <c r="B19" s="66" t="s">
        <v>85</v>
      </c>
      <c r="C19" s="66"/>
      <c r="D19" s="66"/>
      <c r="E19" s="66"/>
      <c r="F19" s="66"/>
      <c r="G19" s="66"/>
      <c r="H19" s="66"/>
      <c r="I19" s="66"/>
      <c r="J19" s="66"/>
      <c r="K19" s="46"/>
      <c r="L19" s="63" t="s">
        <v>85</v>
      </c>
      <c r="M19" s="63"/>
      <c r="N19" s="63"/>
      <c r="O19" s="63"/>
      <c r="P19" s="63"/>
      <c r="Q19" s="63"/>
      <c r="R19" s="63"/>
      <c r="S19" s="63"/>
      <c r="T19" s="63"/>
      <c r="U19" s="47"/>
      <c r="V19" s="6"/>
    </row>
    <row r="20" spans="1:21" ht="11.25" customHeight="1">
      <c r="A20" s="19" t="s">
        <v>74</v>
      </c>
      <c r="B20" s="45">
        <v>8</v>
      </c>
      <c r="C20" s="45">
        <v>17</v>
      </c>
      <c r="D20" s="45">
        <v>17</v>
      </c>
      <c r="E20" s="45">
        <v>9</v>
      </c>
      <c r="F20" s="45">
        <v>19</v>
      </c>
      <c r="G20" s="45">
        <v>16</v>
      </c>
      <c r="H20" s="1">
        <v>17</v>
      </c>
      <c r="I20" s="1">
        <v>13</v>
      </c>
      <c r="J20" s="1">
        <v>18</v>
      </c>
      <c r="K20" s="46"/>
      <c r="L20" s="48">
        <v>3.7914691943127963</v>
      </c>
      <c r="M20" s="48">
        <v>5.964912280701754</v>
      </c>
      <c r="N20" s="48">
        <v>5.29595015576324</v>
      </c>
      <c r="O20" s="48">
        <v>2.4861878453038675</v>
      </c>
      <c r="P20" s="48">
        <v>4.1</v>
      </c>
      <c r="Q20" s="48">
        <v>3.5476718403547673</v>
      </c>
      <c r="R20" s="48">
        <v>3.353057199211045</v>
      </c>
      <c r="S20" s="48">
        <v>2.914798206278027</v>
      </c>
      <c r="T20" s="48">
        <v>4.166666666666666</v>
      </c>
      <c r="U20" s="48"/>
    </row>
    <row r="21" spans="1:21" ht="12">
      <c r="A21" s="19" t="s">
        <v>75</v>
      </c>
      <c r="B21" s="45">
        <v>80</v>
      </c>
      <c r="C21" s="45">
        <v>101</v>
      </c>
      <c r="D21" s="45">
        <v>89</v>
      </c>
      <c r="E21" s="45">
        <v>89</v>
      </c>
      <c r="F21" s="45">
        <v>82</v>
      </c>
      <c r="G21" s="45">
        <v>112</v>
      </c>
      <c r="H21" s="1">
        <v>128</v>
      </c>
      <c r="I21" s="1">
        <v>135</v>
      </c>
      <c r="J21" s="1">
        <v>126</v>
      </c>
      <c r="K21" s="46"/>
      <c r="L21" s="48">
        <v>7.285974499089254</v>
      </c>
      <c r="M21" s="48">
        <v>9.173478655767484</v>
      </c>
      <c r="N21" s="48">
        <v>7.548770144189991</v>
      </c>
      <c r="O21" s="48">
        <v>8.15018315018315</v>
      </c>
      <c r="P21" s="48">
        <v>7.192982456140351</v>
      </c>
      <c r="Q21" s="48">
        <v>8.575803981623277</v>
      </c>
      <c r="R21" s="48">
        <v>9.588014981273409</v>
      </c>
      <c r="S21" s="48">
        <v>9.40766550522648</v>
      </c>
      <c r="T21" s="48">
        <v>8.372093023255815</v>
      </c>
      <c r="U21" s="48"/>
    </row>
    <row r="22" spans="1:21" ht="12">
      <c r="A22" s="19" t="s">
        <v>76</v>
      </c>
      <c r="B22" s="45">
        <v>7</v>
      </c>
      <c r="C22" s="45">
        <v>15</v>
      </c>
      <c r="D22" s="45">
        <v>16</v>
      </c>
      <c r="E22" s="45">
        <v>14</v>
      </c>
      <c r="F22" s="45">
        <v>8</v>
      </c>
      <c r="G22" s="45">
        <v>14</v>
      </c>
      <c r="H22" s="1">
        <v>10</v>
      </c>
      <c r="I22" s="1">
        <v>11</v>
      </c>
      <c r="J22" s="1">
        <v>21</v>
      </c>
      <c r="K22" s="46"/>
      <c r="L22" s="48">
        <v>1.9073569482288828</v>
      </c>
      <c r="M22" s="48">
        <v>3.7128712871287126</v>
      </c>
      <c r="N22" s="48">
        <v>3.8461538461538463</v>
      </c>
      <c r="O22" s="48">
        <v>3.6939313984168867</v>
      </c>
      <c r="P22" s="48">
        <v>1.7977528089887642</v>
      </c>
      <c r="Q22" s="48">
        <v>3.1390134529147984</v>
      </c>
      <c r="R22" s="48">
        <v>2.570694087403599</v>
      </c>
      <c r="S22" s="48">
        <v>2.345415778251599</v>
      </c>
      <c r="T22" s="48">
        <v>4.233870967741935</v>
      </c>
      <c r="U22" s="48"/>
    </row>
    <row r="23" spans="1:21" ht="12">
      <c r="A23" s="19" t="s">
        <v>77</v>
      </c>
      <c r="B23" s="45">
        <v>12</v>
      </c>
      <c r="C23" s="45">
        <v>21</v>
      </c>
      <c r="D23" s="45">
        <v>9</v>
      </c>
      <c r="E23" s="45">
        <v>10</v>
      </c>
      <c r="F23" s="45">
        <v>12</v>
      </c>
      <c r="G23" s="45">
        <v>3</v>
      </c>
      <c r="H23" s="1">
        <v>9</v>
      </c>
      <c r="I23" s="1">
        <v>10</v>
      </c>
      <c r="J23" s="1">
        <v>6</v>
      </c>
      <c r="K23" s="46"/>
      <c r="L23" s="48">
        <v>3.2</v>
      </c>
      <c r="M23" s="48">
        <v>5.769230769230769</v>
      </c>
      <c r="N23" s="48">
        <v>2.4324324324324325</v>
      </c>
      <c r="O23" s="48">
        <v>2.506265664160401</v>
      </c>
      <c r="P23" s="48">
        <v>2.771362586605081</v>
      </c>
      <c r="Q23" s="48">
        <v>0.6944444444444444</v>
      </c>
      <c r="R23" s="48">
        <v>2.1226415094339623</v>
      </c>
      <c r="S23" s="48">
        <v>2.631578947368421</v>
      </c>
      <c r="T23" s="48">
        <v>1.6085790884718498</v>
      </c>
      <c r="U23" s="48"/>
    </row>
    <row r="24" spans="1:21" ht="12">
      <c r="A24" s="19" t="s">
        <v>78</v>
      </c>
      <c r="B24" s="45">
        <v>66</v>
      </c>
      <c r="C24" s="45">
        <v>84</v>
      </c>
      <c r="D24" s="45">
        <v>82</v>
      </c>
      <c r="E24" s="45">
        <v>122</v>
      </c>
      <c r="F24" s="45">
        <v>104</v>
      </c>
      <c r="G24" s="45">
        <v>125</v>
      </c>
      <c r="H24" s="1">
        <v>160</v>
      </c>
      <c r="I24" s="1">
        <v>169</v>
      </c>
      <c r="J24" s="1">
        <v>190</v>
      </c>
      <c r="K24" s="46"/>
      <c r="L24" s="48">
        <v>4.327868852459017</v>
      </c>
      <c r="M24" s="48">
        <v>4.970414201183432</v>
      </c>
      <c r="N24" s="48">
        <v>4.737146158290006</v>
      </c>
      <c r="O24" s="48">
        <v>6.7853170189099</v>
      </c>
      <c r="P24" s="48">
        <v>5.371900826446281</v>
      </c>
      <c r="Q24" s="48">
        <v>6.565126050420169</v>
      </c>
      <c r="R24" s="48">
        <v>7.403979639055993</v>
      </c>
      <c r="S24" s="48">
        <v>7.882462686567164</v>
      </c>
      <c r="T24" s="48">
        <v>8.016877637130802</v>
      </c>
      <c r="U24" s="48"/>
    </row>
    <row r="25" spans="1:21" ht="12">
      <c r="A25" s="19" t="s">
        <v>79</v>
      </c>
      <c r="B25" s="45">
        <v>35</v>
      </c>
      <c r="C25" s="45">
        <v>38</v>
      </c>
      <c r="D25" s="45">
        <v>49</v>
      </c>
      <c r="E25" s="45">
        <v>38</v>
      </c>
      <c r="F25" s="45">
        <v>32</v>
      </c>
      <c r="G25" s="45">
        <v>43</v>
      </c>
      <c r="H25" s="1">
        <v>43</v>
      </c>
      <c r="I25" s="1">
        <v>52</v>
      </c>
      <c r="J25" s="1">
        <v>79</v>
      </c>
      <c r="K25" s="46"/>
      <c r="L25" s="48">
        <v>3.7194473963868226</v>
      </c>
      <c r="M25" s="48">
        <v>3.9460020768431985</v>
      </c>
      <c r="N25" s="48">
        <v>5.015353121801433</v>
      </c>
      <c r="O25" s="48">
        <v>3.67504835589942</v>
      </c>
      <c r="P25" s="48">
        <v>2.877697841726619</v>
      </c>
      <c r="Q25" s="48">
        <v>3.586321934945788</v>
      </c>
      <c r="R25" s="48">
        <v>3.4427542033626897</v>
      </c>
      <c r="S25" s="48">
        <v>4.150039904229849</v>
      </c>
      <c r="T25" s="48">
        <v>5.944319036869826</v>
      </c>
      <c r="U25" s="48"/>
    </row>
    <row r="26" spans="1:21" ht="12">
      <c r="A26" s="19" t="s">
        <v>80</v>
      </c>
      <c r="B26" s="45">
        <v>6</v>
      </c>
      <c r="C26" s="45">
        <v>5</v>
      </c>
      <c r="D26" s="45">
        <v>10</v>
      </c>
      <c r="E26" s="45">
        <v>9</v>
      </c>
      <c r="F26" s="45">
        <v>9</v>
      </c>
      <c r="G26" s="45">
        <v>5</v>
      </c>
      <c r="H26" s="1">
        <v>9</v>
      </c>
      <c r="I26" s="1">
        <v>8</v>
      </c>
      <c r="J26" s="1">
        <v>8</v>
      </c>
      <c r="K26" s="46"/>
      <c r="L26" s="48">
        <v>4.477611940298507</v>
      </c>
      <c r="M26" s="48">
        <v>3.6231884057971016</v>
      </c>
      <c r="N26" s="48">
        <v>6.211180124223603</v>
      </c>
      <c r="O26" s="48">
        <v>5.960264900662252</v>
      </c>
      <c r="P26" s="48">
        <v>5.960264900662252</v>
      </c>
      <c r="Q26" s="48">
        <v>2.923976608187134</v>
      </c>
      <c r="R26" s="48">
        <v>5.421686746987952</v>
      </c>
      <c r="S26" s="48">
        <v>4.145077720207254</v>
      </c>
      <c r="T26" s="48">
        <v>4.705882352941177</v>
      </c>
      <c r="U26" s="48"/>
    </row>
    <row r="27" spans="1:21" ht="12">
      <c r="A27" s="19" t="s">
        <v>81</v>
      </c>
      <c r="B27" s="45">
        <v>35</v>
      </c>
      <c r="C27" s="45">
        <v>23</v>
      </c>
      <c r="D27" s="45">
        <v>27</v>
      </c>
      <c r="E27" s="45">
        <v>34</v>
      </c>
      <c r="F27" s="45">
        <v>28</v>
      </c>
      <c r="G27" s="45">
        <v>20</v>
      </c>
      <c r="H27" s="1">
        <v>19</v>
      </c>
      <c r="I27" s="1">
        <v>21</v>
      </c>
      <c r="J27" s="1">
        <v>23</v>
      </c>
      <c r="K27" s="46"/>
      <c r="L27" s="48">
        <v>7.8125</v>
      </c>
      <c r="M27" s="48">
        <v>5.75</v>
      </c>
      <c r="N27" s="48">
        <v>6.279069767441861</v>
      </c>
      <c r="O27" s="48">
        <v>8.673469387755102</v>
      </c>
      <c r="P27" s="48">
        <v>7.368421052631578</v>
      </c>
      <c r="Q27" s="48">
        <v>5.025125628140704</v>
      </c>
      <c r="R27" s="48">
        <v>4.947916666666666</v>
      </c>
      <c r="S27" s="48">
        <v>5.109489051094891</v>
      </c>
      <c r="T27" s="48">
        <v>6.948640483383686</v>
      </c>
      <c r="U27" s="48"/>
    </row>
    <row r="28" spans="1:21" ht="12">
      <c r="A28" s="19" t="s">
        <v>82</v>
      </c>
      <c r="B28" s="45">
        <v>11</v>
      </c>
      <c r="C28" s="45">
        <v>8</v>
      </c>
      <c r="D28" s="45">
        <v>8</v>
      </c>
      <c r="E28" s="45">
        <v>10</v>
      </c>
      <c r="F28" s="45">
        <v>8</v>
      </c>
      <c r="G28" s="45">
        <v>8</v>
      </c>
      <c r="H28" s="1">
        <v>20</v>
      </c>
      <c r="I28" s="1">
        <v>19</v>
      </c>
      <c r="J28" s="1">
        <v>8</v>
      </c>
      <c r="K28" s="46"/>
      <c r="L28" s="48">
        <v>6.043956043956044</v>
      </c>
      <c r="M28" s="48">
        <v>3.686635944700461</v>
      </c>
      <c r="N28" s="48">
        <v>3.524229074889868</v>
      </c>
      <c r="O28" s="48">
        <v>4.901960784313726</v>
      </c>
      <c r="P28" s="48">
        <v>3.686635944700461</v>
      </c>
      <c r="Q28" s="48">
        <v>3.755868544600939</v>
      </c>
      <c r="R28" s="48">
        <v>10.416666666666668</v>
      </c>
      <c r="S28" s="48">
        <v>10.614525139664805</v>
      </c>
      <c r="T28" s="48">
        <v>4.081632653061225</v>
      </c>
      <c r="U28" s="48"/>
    </row>
    <row r="29" spans="1:21" ht="11.25" customHeight="1">
      <c r="A29" s="19" t="s">
        <v>3</v>
      </c>
      <c r="B29" s="45">
        <v>17</v>
      </c>
      <c r="C29" s="45">
        <v>25</v>
      </c>
      <c r="D29" s="45">
        <v>22</v>
      </c>
      <c r="E29" s="45">
        <v>26</v>
      </c>
      <c r="F29" s="45">
        <v>45</v>
      </c>
      <c r="G29" s="45">
        <v>23</v>
      </c>
      <c r="H29" s="1">
        <v>23</v>
      </c>
      <c r="I29" s="1">
        <v>44</v>
      </c>
      <c r="J29" s="1">
        <v>36</v>
      </c>
      <c r="K29" s="46"/>
      <c r="L29" s="48">
        <v>2.664576802507837</v>
      </c>
      <c r="M29" s="48">
        <v>3.51123595505618</v>
      </c>
      <c r="N29" s="48">
        <v>3.4055727554179565</v>
      </c>
      <c r="O29" s="48">
        <v>3.3419023136246784</v>
      </c>
      <c r="P29" s="48">
        <v>5.747126436781609</v>
      </c>
      <c r="Q29" s="48">
        <v>2.6106696935300793</v>
      </c>
      <c r="R29" s="48">
        <v>2.8290282902829027</v>
      </c>
      <c r="S29" s="48">
        <v>5.282112845138055</v>
      </c>
      <c r="T29" s="48">
        <v>4.225352112676056</v>
      </c>
      <c r="U29" s="48"/>
    </row>
    <row r="30" spans="1:21" ht="11.25" customHeight="1">
      <c r="A30" s="19" t="s">
        <v>83</v>
      </c>
      <c r="B30" s="45">
        <v>33</v>
      </c>
      <c r="C30" s="45">
        <v>28</v>
      </c>
      <c r="D30" s="45">
        <v>30</v>
      </c>
      <c r="E30" s="45">
        <v>33</v>
      </c>
      <c r="F30" s="45">
        <v>27</v>
      </c>
      <c r="G30" s="45">
        <v>35</v>
      </c>
      <c r="H30" s="1">
        <v>32</v>
      </c>
      <c r="I30" s="1">
        <v>23</v>
      </c>
      <c r="J30" s="1">
        <v>31</v>
      </c>
      <c r="K30" s="46"/>
      <c r="L30" s="48">
        <v>5.88235294117647</v>
      </c>
      <c r="M30" s="48">
        <v>4.886561954624781</v>
      </c>
      <c r="N30" s="48">
        <v>6.172839506172839</v>
      </c>
      <c r="O30" s="48">
        <v>5.641025641025641</v>
      </c>
      <c r="P30" s="48">
        <v>4.313099041533546</v>
      </c>
      <c r="Q30" s="48">
        <v>5.88235294117647</v>
      </c>
      <c r="R30" s="48">
        <v>5.186385737439222</v>
      </c>
      <c r="S30" s="48">
        <v>3.9451114922813035</v>
      </c>
      <c r="T30" s="48">
        <v>5.5160142348754455</v>
      </c>
      <c r="U30" s="48"/>
    </row>
    <row r="31" spans="1:21" ht="11.25" customHeight="1">
      <c r="A31" s="46" t="s">
        <v>84</v>
      </c>
      <c r="B31" s="50">
        <f aca="true" t="shared" si="1" ref="B31:H31">SUM(B20:B30)</f>
        <v>310</v>
      </c>
      <c r="C31" s="50">
        <f t="shared" si="1"/>
        <v>365</v>
      </c>
      <c r="D31" s="50">
        <f t="shared" si="1"/>
        <v>359</v>
      </c>
      <c r="E31" s="50">
        <f t="shared" si="1"/>
        <v>394</v>
      </c>
      <c r="F31" s="50">
        <f t="shared" si="1"/>
        <v>374</v>
      </c>
      <c r="G31" s="50">
        <f t="shared" si="1"/>
        <v>404</v>
      </c>
      <c r="H31" s="50">
        <f t="shared" si="1"/>
        <v>470</v>
      </c>
      <c r="I31" s="50">
        <f>SUM(I20:I30)</f>
        <v>505</v>
      </c>
      <c r="J31" s="50">
        <f>SUM(J20:J30)</f>
        <v>546</v>
      </c>
      <c r="K31" s="46"/>
      <c r="L31" s="51">
        <v>4.78395061728395</v>
      </c>
      <c r="M31" s="51">
        <v>5.3308018110121225</v>
      </c>
      <c r="N31" s="51">
        <v>5.169930875576037</v>
      </c>
      <c r="O31" s="51">
        <v>5.492054641761919</v>
      </c>
      <c r="P31" s="51">
        <v>4.868523821921374</v>
      </c>
      <c r="Q31" s="51">
        <v>5.052526263131566</v>
      </c>
      <c r="R31" s="51">
        <v>5.705960908097609</v>
      </c>
      <c r="S31" s="51">
        <v>6.0653374969973575</v>
      </c>
      <c r="T31" s="51">
        <v>6.337047353760446</v>
      </c>
      <c r="U31" s="48"/>
    </row>
    <row r="32" spans="2:21" ht="11.25" customHeight="1">
      <c r="B32" s="66" t="s">
        <v>86</v>
      </c>
      <c r="C32" s="66"/>
      <c r="D32" s="66"/>
      <c r="E32" s="66"/>
      <c r="F32" s="66"/>
      <c r="G32" s="66"/>
      <c r="H32" s="66"/>
      <c r="I32" s="66"/>
      <c r="J32" s="66"/>
      <c r="K32" s="46"/>
      <c r="L32" s="63" t="s">
        <v>86</v>
      </c>
      <c r="M32" s="63"/>
      <c r="N32" s="63"/>
      <c r="O32" s="63"/>
      <c r="P32" s="63"/>
      <c r="Q32" s="63"/>
      <c r="R32" s="63"/>
      <c r="S32" s="63"/>
      <c r="T32" s="63"/>
      <c r="U32" s="46"/>
    </row>
    <row r="33" spans="1:21" ht="11.25" customHeight="1">
      <c r="A33" s="19" t="s">
        <v>74</v>
      </c>
      <c r="B33" s="45">
        <v>26</v>
      </c>
      <c r="C33" s="45">
        <v>22</v>
      </c>
      <c r="D33" s="45">
        <v>12</v>
      </c>
      <c r="E33" s="45">
        <v>19</v>
      </c>
      <c r="F33" s="45">
        <v>13</v>
      </c>
      <c r="G33" s="45">
        <v>18</v>
      </c>
      <c r="H33" s="45">
        <v>32</v>
      </c>
      <c r="I33" s="1">
        <v>17</v>
      </c>
      <c r="J33" s="1">
        <v>19</v>
      </c>
      <c r="K33" s="46"/>
      <c r="L33" s="48">
        <v>10.612244897959183</v>
      </c>
      <c r="M33" s="48">
        <v>7.746478873239436</v>
      </c>
      <c r="N33" s="48">
        <v>3.8095238095238098</v>
      </c>
      <c r="O33" s="48">
        <v>5.3977272727272725</v>
      </c>
      <c r="P33" s="48">
        <v>3.217821782178218</v>
      </c>
      <c r="Q33" s="48">
        <v>4.627249357326478</v>
      </c>
      <c r="R33" s="48">
        <v>6.823027718550106</v>
      </c>
      <c r="S33" s="48">
        <v>4.450261780104712</v>
      </c>
      <c r="T33" s="56">
        <v>5.491329479768786</v>
      </c>
      <c r="U33" s="48"/>
    </row>
    <row r="34" spans="1:21" s="4" customFormat="1" ht="12" customHeight="1">
      <c r="A34" s="19" t="s">
        <v>75</v>
      </c>
      <c r="B34" s="45">
        <v>162</v>
      </c>
      <c r="C34" s="45">
        <v>175</v>
      </c>
      <c r="D34" s="45">
        <v>168</v>
      </c>
      <c r="E34" s="45">
        <v>164</v>
      </c>
      <c r="F34" s="45">
        <v>158</v>
      </c>
      <c r="G34" s="45">
        <v>169</v>
      </c>
      <c r="H34" s="45">
        <v>203</v>
      </c>
      <c r="I34" s="1">
        <v>216</v>
      </c>
      <c r="J34" s="1">
        <v>225</v>
      </c>
      <c r="K34" s="46"/>
      <c r="L34" s="48">
        <v>13.752122241086587</v>
      </c>
      <c r="M34" s="48">
        <v>15.32399299474606</v>
      </c>
      <c r="N34" s="48">
        <v>14.432989690721648</v>
      </c>
      <c r="O34" s="48">
        <v>14.37335670464505</v>
      </c>
      <c r="P34" s="48">
        <v>14.119749776586238</v>
      </c>
      <c r="Q34" s="48">
        <v>15.12981199641898</v>
      </c>
      <c r="R34" s="48">
        <v>15.699922660479505</v>
      </c>
      <c r="S34" s="48">
        <v>16.16766467065868</v>
      </c>
      <c r="T34" s="56">
        <v>16.22206200432588</v>
      </c>
      <c r="U34" s="48"/>
    </row>
    <row r="35" spans="1:21" s="3" customFormat="1" ht="12">
      <c r="A35" s="19" t="s">
        <v>76</v>
      </c>
      <c r="B35" s="45">
        <v>29</v>
      </c>
      <c r="C35" s="45">
        <v>31</v>
      </c>
      <c r="D35" s="45">
        <v>27</v>
      </c>
      <c r="E35" s="45">
        <v>17</v>
      </c>
      <c r="F35" s="45">
        <v>22</v>
      </c>
      <c r="G35" s="45">
        <v>19</v>
      </c>
      <c r="H35" s="45">
        <v>24</v>
      </c>
      <c r="I35" s="1">
        <v>23</v>
      </c>
      <c r="J35" s="1">
        <v>27</v>
      </c>
      <c r="K35" s="46"/>
      <c r="L35" s="48">
        <v>5.253623188405797</v>
      </c>
      <c r="M35" s="48">
        <v>4.866562009419153</v>
      </c>
      <c r="N35" s="48">
        <v>4.462809917355372</v>
      </c>
      <c r="O35" s="48">
        <v>3.2442748091603053</v>
      </c>
      <c r="P35" s="48">
        <v>4.417670682730924</v>
      </c>
      <c r="Q35" s="48">
        <v>3.6893203883495143</v>
      </c>
      <c r="R35" s="48">
        <v>6.4</v>
      </c>
      <c r="S35" s="48">
        <v>4.627766599597585</v>
      </c>
      <c r="T35" s="56">
        <v>4.671280276816609</v>
      </c>
      <c r="U35" s="48"/>
    </row>
    <row r="36" spans="1:21" s="2" customFormat="1" ht="12">
      <c r="A36" s="19" t="s">
        <v>77</v>
      </c>
      <c r="B36" s="45">
        <v>33</v>
      </c>
      <c r="C36" s="45">
        <v>34</v>
      </c>
      <c r="D36" s="45">
        <v>23</v>
      </c>
      <c r="E36" s="45">
        <v>33</v>
      </c>
      <c r="F36" s="45">
        <v>33</v>
      </c>
      <c r="G36" s="45">
        <v>27</v>
      </c>
      <c r="H36" s="45">
        <v>30</v>
      </c>
      <c r="I36" s="1">
        <v>28</v>
      </c>
      <c r="J36" s="1">
        <v>40</v>
      </c>
      <c r="K36" s="46"/>
      <c r="L36" s="48">
        <v>5.490848585690515</v>
      </c>
      <c r="M36" s="48">
        <v>6.193078324225866</v>
      </c>
      <c r="N36" s="48">
        <v>3.7398373983739837</v>
      </c>
      <c r="O36" s="48">
        <v>5.0691244239631335</v>
      </c>
      <c r="P36" s="48">
        <v>4.405874499332444</v>
      </c>
      <c r="Q36" s="48">
        <v>3.884892086330935</v>
      </c>
      <c r="R36" s="48">
        <v>4.0650406504065035</v>
      </c>
      <c r="S36" s="48">
        <v>3.56687898089172</v>
      </c>
      <c r="T36" s="56">
        <v>5.420054200542006</v>
      </c>
      <c r="U36" s="48"/>
    </row>
    <row r="37" spans="1:21" s="2" customFormat="1" ht="12">
      <c r="A37" s="19" t="s">
        <v>78</v>
      </c>
      <c r="B37" s="45">
        <v>17</v>
      </c>
      <c r="C37" s="45">
        <v>23</v>
      </c>
      <c r="D37" s="45">
        <v>40</v>
      </c>
      <c r="E37" s="45">
        <v>42</v>
      </c>
      <c r="F37" s="45">
        <v>33</v>
      </c>
      <c r="G37" s="45">
        <v>49</v>
      </c>
      <c r="H37" s="45">
        <v>46</v>
      </c>
      <c r="I37" s="1">
        <v>58</v>
      </c>
      <c r="J37" s="1">
        <v>62</v>
      </c>
      <c r="K37" s="46"/>
      <c r="L37" s="48">
        <v>2.6729559748427674</v>
      </c>
      <c r="M37" s="48">
        <v>3.248587570621469</v>
      </c>
      <c r="N37" s="48">
        <v>5.2493438320209975</v>
      </c>
      <c r="O37" s="48">
        <v>5.19159456118665</v>
      </c>
      <c r="P37" s="48">
        <v>3.9663461538461537</v>
      </c>
      <c r="Q37" s="48">
        <v>5.791962174940898</v>
      </c>
      <c r="R37" s="48">
        <v>5.263157894736842</v>
      </c>
      <c r="S37" s="48">
        <v>6.621004566210045</v>
      </c>
      <c r="T37" s="56">
        <v>6.602768903088392</v>
      </c>
      <c r="U37" s="48"/>
    </row>
    <row r="38" spans="1:21" ht="12">
      <c r="A38" s="19" t="s">
        <v>79</v>
      </c>
      <c r="B38" s="45">
        <v>99</v>
      </c>
      <c r="C38" s="45">
        <v>130</v>
      </c>
      <c r="D38" s="45">
        <v>118</v>
      </c>
      <c r="E38" s="45">
        <v>155</v>
      </c>
      <c r="F38" s="45">
        <v>104</v>
      </c>
      <c r="G38" s="45">
        <v>146</v>
      </c>
      <c r="H38" s="45">
        <v>140</v>
      </c>
      <c r="I38" s="1">
        <v>157</v>
      </c>
      <c r="J38" s="1">
        <v>169</v>
      </c>
      <c r="K38" s="46"/>
      <c r="L38" s="48">
        <v>5.421686746987952</v>
      </c>
      <c r="M38" s="48">
        <v>6.694129763130793</v>
      </c>
      <c r="N38" s="48">
        <v>6.194225721784777</v>
      </c>
      <c r="O38" s="48">
        <v>7.542579075425791</v>
      </c>
      <c r="P38" s="48">
        <v>5.016883743367101</v>
      </c>
      <c r="Q38" s="48">
        <v>6.762389995368226</v>
      </c>
      <c r="R38" s="48">
        <v>5.98035027765912</v>
      </c>
      <c r="S38" s="48">
        <v>6.4715581203627375</v>
      </c>
      <c r="T38" s="56">
        <v>6.377358490566038</v>
      </c>
      <c r="U38" s="48"/>
    </row>
    <row r="39" spans="1:21" ht="12">
      <c r="A39" s="19" t="s">
        <v>80</v>
      </c>
      <c r="B39" s="45">
        <v>56</v>
      </c>
      <c r="C39" s="45">
        <v>57</v>
      </c>
      <c r="D39" s="45">
        <v>50</v>
      </c>
      <c r="E39" s="45">
        <v>65</v>
      </c>
      <c r="F39" s="45">
        <v>50</v>
      </c>
      <c r="G39" s="45">
        <v>50</v>
      </c>
      <c r="H39" s="45">
        <v>53</v>
      </c>
      <c r="I39" s="1">
        <v>66</v>
      </c>
      <c r="J39" s="1">
        <v>63</v>
      </c>
      <c r="K39" s="46"/>
      <c r="L39" s="48">
        <v>7.378129117259552</v>
      </c>
      <c r="M39" s="48">
        <v>6.810035842293908</v>
      </c>
      <c r="N39" s="48">
        <v>6.242197253433209</v>
      </c>
      <c r="O39" s="48">
        <v>8.397932816537468</v>
      </c>
      <c r="P39" s="48">
        <v>6.345177664974619</v>
      </c>
      <c r="Q39" s="48">
        <v>5.959475566150179</v>
      </c>
      <c r="R39" s="48">
        <v>5.948372615039282</v>
      </c>
      <c r="S39" s="48">
        <v>7.051282051282051</v>
      </c>
      <c r="T39" s="56">
        <v>6.796116504854369</v>
      </c>
      <c r="U39" s="48"/>
    </row>
    <row r="40" spans="1:21" ht="12">
      <c r="A40" s="19" t="s">
        <v>81</v>
      </c>
      <c r="B40" s="45">
        <v>51</v>
      </c>
      <c r="C40" s="45">
        <v>52</v>
      </c>
      <c r="D40" s="45">
        <v>50</v>
      </c>
      <c r="E40" s="45">
        <v>49</v>
      </c>
      <c r="F40" s="45">
        <v>52</v>
      </c>
      <c r="G40" s="45">
        <v>53</v>
      </c>
      <c r="H40" s="45">
        <v>49</v>
      </c>
      <c r="I40" s="1">
        <v>56</v>
      </c>
      <c r="J40" s="1">
        <v>45</v>
      </c>
      <c r="K40" s="46"/>
      <c r="L40" s="48">
        <v>5.704697986577181</v>
      </c>
      <c r="M40" s="48">
        <v>6.212664277180406</v>
      </c>
      <c r="N40" s="48">
        <v>6.134969325153374</v>
      </c>
      <c r="O40" s="48">
        <v>5.480984340044743</v>
      </c>
      <c r="P40" s="48">
        <v>6.197854588796186</v>
      </c>
      <c r="Q40" s="48">
        <v>6.162790697674419</v>
      </c>
      <c r="R40" s="48">
        <v>5.997552019583844</v>
      </c>
      <c r="S40" s="48">
        <v>7.253886010362693</v>
      </c>
      <c r="T40" s="56">
        <v>6.0402684563758395</v>
      </c>
      <c r="U40" s="48"/>
    </row>
    <row r="41" spans="1:21" ht="12">
      <c r="A41" s="19" t="s">
        <v>82</v>
      </c>
      <c r="B41" s="45">
        <v>50</v>
      </c>
      <c r="C41" s="45">
        <v>30</v>
      </c>
      <c r="D41" s="45">
        <v>45</v>
      </c>
      <c r="E41" s="45">
        <v>33</v>
      </c>
      <c r="F41" s="45">
        <v>55</v>
      </c>
      <c r="G41" s="45">
        <v>38</v>
      </c>
      <c r="H41" s="45">
        <v>67</v>
      </c>
      <c r="I41" s="1">
        <v>86</v>
      </c>
      <c r="J41" s="1">
        <v>31</v>
      </c>
      <c r="K41" s="46"/>
      <c r="L41" s="48">
        <v>3.717472118959108</v>
      </c>
      <c r="M41" s="48">
        <v>2.05761316872428</v>
      </c>
      <c r="N41" s="48">
        <v>3.2281205164992826</v>
      </c>
      <c r="O41" s="48">
        <v>2.5561580170410534</v>
      </c>
      <c r="P41" s="48">
        <v>4.224270353302612</v>
      </c>
      <c r="Q41" s="48">
        <v>3.3539276257722856</v>
      </c>
      <c r="R41" s="48">
        <v>5.071915215745648</v>
      </c>
      <c r="S41" s="48">
        <v>6.745098039215685</v>
      </c>
      <c r="T41" s="56">
        <v>2.375478927203065</v>
      </c>
      <c r="U41" s="48"/>
    </row>
    <row r="42" spans="1:21" ht="12.75">
      <c r="A42" s="19" t="s">
        <v>3</v>
      </c>
      <c r="B42" s="45">
        <v>21</v>
      </c>
      <c r="C42" s="45">
        <v>33</v>
      </c>
      <c r="D42" s="45">
        <v>29</v>
      </c>
      <c r="E42" s="45">
        <v>25</v>
      </c>
      <c r="F42" s="45">
        <v>33</v>
      </c>
      <c r="G42" s="45">
        <v>30</v>
      </c>
      <c r="H42" s="45">
        <v>33</v>
      </c>
      <c r="I42" s="1">
        <v>42</v>
      </c>
      <c r="J42" s="1">
        <v>50</v>
      </c>
      <c r="K42" s="59"/>
      <c r="L42" s="48">
        <v>4.356846473029045</v>
      </c>
      <c r="M42" s="48">
        <v>6.58682634730539</v>
      </c>
      <c r="N42" s="48">
        <v>5.263157894736842</v>
      </c>
      <c r="O42" s="48">
        <v>4.2517006802721085</v>
      </c>
      <c r="P42" s="48">
        <v>5.699481865284974</v>
      </c>
      <c r="Q42" s="48">
        <v>5.2264808362369335</v>
      </c>
      <c r="R42" s="48">
        <v>5.509181969949917</v>
      </c>
      <c r="S42" s="48">
        <v>7.4866310160427805</v>
      </c>
      <c r="T42" s="56">
        <v>7.575757575757576</v>
      </c>
      <c r="U42" s="48"/>
    </row>
    <row r="43" spans="1:21" ht="12.75">
      <c r="A43" s="19" t="s">
        <v>83</v>
      </c>
      <c r="B43" s="45">
        <v>61</v>
      </c>
      <c r="C43" s="45">
        <v>70</v>
      </c>
      <c r="D43" s="45">
        <v>50</v>
      </c>
      <c r="E43" s="45">
        <v>56</v>
      </c>
      <c r="F43" s="45">
        <v>86</v>
      </c>
      <c r="G43" s="45">
        <v>85</v>
      </c>
      <c r="H43" s="45">
        <v>92</v>
      </c>
      <c r="I43" s="1">
        <v>60</v>
      </c>
      <c r="J43" s="1">
        <v>73</v>
      </c>
      <c r="K43" s="59"/>
      <c r="L43" s="48">
        <v>5.859750240153699</v>
      </c>
      <c r="M43" s="48">
        <v>6.750241080038573</v>
      </c>
      <c r="N43" s="48">
        <v>5.09683995922528</v>
      </c>
      <c r="O43" s="48">
        <v>5.394990366088632</v>
      </c>
      <c r="P43" s="48">
        <v>7.148794679966749</v>
      </c>
      <c r="Q43" s="48">
        <v>6.645817044566067</v>
      </c>
      <c r="R43" s="48">
        <v>7.437348423605497</v>
      </c>
      <c r="S43" s="48">
        <v>5.2493438320209975</v>
      </c>
      <c r="T43" s="56">
        <v>6.103678929765886</v>
      </c>
      <c r="U43" s="48"/>
    </row>
    <row r="44" spans="1:21" ht="12">
      <c r="A44" s="46" t="s">
        <v>84</v>
      </c>
      <c r="B44" s="50">
        <f aca="true" t="shared" si="2" ref="B44:H44">SUM(B33:B43)</f>
        <v>605</v>
      </c>
      <c r="C44" s="50">
        <f t="shared" si="2"/>
        <v>657</v>
      </c>
      <c r="D44" s="50">
        <f t="shared" si="2"/>
        <v>612</v>
      </c>
      <c r="E44" s="50">
        <f t="shared" si="2"/>
        <v>658</v>
      </c>
      <c r="F44" s="50">
        <f t="shared" si="2"/>
        <v>639</v>
      </c>
      <c r="G44" s="50">
        <f t="shared" si="2"/>
        <v>684</v>
      </c>
      <c r="H44" s="50">
        <f t="shared" si="2"/>
        <v>769</v>
      </c>
      <c r="I44" s="50">
        <f>SUM(I33:I43)</f>
        <v>809</v>
      </c>
      <c r="J44" s="50">
        <f>SUM(J33:J43)</f>
        <v>804</v>
      </c>
      <c r="K44" s="45"/>
      <c r="L44" s="51">
        <v>6.329113924050633</v>
      </c>
      <c r="M44" s="51">
        <v>6.6149818767619815</v>
      </c>
      <c r="N44" s="51">
        <v>6.176826806620912</v>
      </c>
      <c r="O44" s="51">
        <v>6.503904319462291</v>
      </c>
      <c r="P44" s="51">
        <v>6.152512998266898</v>
      </c>
      <c r="Q44" s="51">
        <v>6.573130886027292</v>
      </c>
      <c r="R44" s="51">
        <v>7.0196257416704695</v>
      </c>
      <c r="S44" s="51">
        <v>7.361907361907362</v>
      </c>
      <c r="T44" s="69">
        <v>7.008979164850492</v>
      </c>
      <c r="U44" s="48"/>
    </row>
    <row r="45" spans="1:22" ht="4.5" customHeight="1">
      <c r="A45" s="35"/>
      <c r="B45" s="35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29"/>
      <c r="U45" s="29"/>
      <c r="V45" s="8"/>
    </row>
    <row r="46" spans="1:20" ht="12">
      <c r="A46" s="40" t="s">
        <v>88</v>
      </c>
      <c r="B46" s="40"/>
      <c r="C46" s="40"/>
      <c r="D46" s="40"/>
      <c r="E46" s="40"/>
      <c r="F46" s="40"/>
      <c r="G46" s="40"/>
      <c r="H46" s="40"/>
      <c r="I46" s="29"/>
      <c r="J46" s="29"/>
      <c r="K46" s="29"/>
      <c r="L46" s="29"/>
      <c r="M46" s="29"/>
      <c r="N46" s="29"/>
      <c r="O46" s="29"/>
      <c r="P46" s="29"/>
      <c r="Q46" s="29"/>
      <c r="R46" s="60"/>
      <c r="S46" s="61"/>
      <c r="T46" s="61"/>
    </row>
    <row r="47" spans="1:22" ht="12">
      <c r="A47" s="39" t="s">
        <v>36</v>
      </c>
      <c r="B47" s="39"/>
      <c r="C47" s="39"/>
      <c r="D47" s="39"/>
      <c r="E47" s="39"/>
      <c r="F47" s="39"/>
      <c r="G47" s="39"/>
      <c r="H47" s="39"/>
      <c r="I47" s="19"/>
      <c r="J47" s="19"/>
      <c r="K47" s="19"/>
      <c r="L47" s="19"/>
      <c r="M47" s="19"/>
      <c r="N47" s="19"/>
      <c r="O47" s="19"/>
      <c r="P47" s="19"/>
      <c r="Q47" s="19"/>
      <c r="R47" s="19"/>
      <c r="T47" s="57"/>
      <c r="U47" s="19"/>
      <c r="V47" s="19"/>
    </row>
  </sheetData>
  <sheetProtection/>
  <mergeCells count="9">
    <mergeCell ref="L32:T32"/>
    <mergeCell ref="B32:J32"/>
    <mergeCell ref="L19:T19"/>
    <mergeCell ref="B19:J19"/>
    <mergeCell ref="L6:T6"/>
    <mergeCell ref="B6:J6"/>
    <mergeCell ref="B3:T3"/>
    <mergeCell ref="L5:T5"/>
    <mergeCell ref="A1:S1"/>
  </mergeCells>
  <printOptions/>
  <pageMargins left="0.7" right="0.7" top="0.75" bottom="0.75" header="0.3" footer="0.3"/>
  <pageSetup fitToHeight="1" fitToWidth="1" orientation="landscape" paperSize="9" scale="91" r:id="rId1"/>
  <ignoredErrors>
    <ignoredError sqref="L19 L32 K20:S31 K19 K32 K7:S18 K33:S44 J20:J30 C20:H30 J33:J43 C33:H43 J7:J17 J31 C32:J32 J44 J18 C19:J19 B7:H17 B18:B44 C18:H18 C44:H44 C31:H31 I7:I18 I33:I44 I20:I31" unlockedFormula="1"/>
    <ignoredError sqref="T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showZeros="0" zoomScalePageLayoutView="0" workbookViewId="0" topLeftCell="A1">
      <selection activeCell="F18" sqref="F18"/>
    </sheetView>
  </sheetViews>
  <sheetFormatPr defaultColWidth="10.875" defaultRowHeight="12"/>
  <cols>
    <col min="1" max="1" width="6.875" style="1" customWidth="1"/>
    <col min="2" max="3" width="6.625" style="1" customWidth="1"/>
    <col min="4" max="5" width="7.625" style="1" customWidth="1"/>
    <col min="6" max="6" width="6.625" style="1" customWidth="1"/>
    <col min="7" max="7" width="6.00390625" style="1" customWidth="1"/>
    <col min="8" max="8" width="5.375" style="1" customWidth="1"/>
    <col min="9" max="10" width="6.625" style="1" customWidth="1"/>
    <col min="11" max="11" width="9.125" style="1" customWidth="1"/>
    <col min="12" max="12" width="6.625" style="1" customWidth="1"/>
    <col min="13" max="13" width="6.00390625" style="1" customWidth="1"/>
    <col min="14" max="14" width="6.25390625" style="1" customWidth="1"/>
    <col min="15" max="15" width="7.125" style="1" customWidth="1"/>
    <col min="16" max="16" width="10.75390625" style="1" bestFit="1" customWidth="1"/>
    <col min="17" max="17" width="7.25390625" style="1" customWidth="1"/>
    <col min="18" max="18" width="7.00390625" style="1" customWidth="1"/>
    <col min="19" max="19" width="7.25390625" style="1" customWidth="1"/>
    <col min="20" max="20" width="9.125" style="1" customWidth="1"/>
    <col min="21" max="21" width="7.00390625" style="1" customWidth="1"/>
    <col min="22" max="23" width="9.875" style="1" customWidth="1"/>
    <col min="24" max="16384" width="10.875" style="1" customWidth="1"/>
  </cols>
  <sheetData>
    <row r="1" spans="1:38" ht="19.5" customHeight="1">
      <c r="A1" s="11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21" s="5" customFormat="1" ht="15" customHeight="1">
      <c r="A2" s="12" t="s">
        <v>67</v>
      </c>
      <c r="B2" s="12"/>
      <c r="C2" s="12"/>
      <c r="D2" s="12"/>
      <c r="E2" s="12"/>
      <c r="F2" s="53" t="s">
        <v>89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2" s="3" customFormat="1" ht="13.5" customHeight="1">
      <c r="A3" s="13" t="s">
        <v>37</v>
      </c>
      <c r="B3" s="64" t="s">
        <v>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14" t="s">
        <v>1</v>
      </c>
      <c r="V3" s="4"/>
    </row>
    <row r="4" spans="1:21" ht="11.25" customHeight="1">
      <c r="A4" s="15" t="s">
        <v>38</v>
      </c>
      <c r="B4" s="16" t="s">
        <v>19</v>
      </c>
      <c r="C4" s="16" t="s">
        <v>65</v>
      </c>
      <c r="D4" s="16" t="s">
        <v>8</v>
      </c>
      <c r="E4" s="16" t="s">
        <v>58</v>
      </c>
      <c r="F4" s="16" t="s">
        <v>4</v>
      </c>
      <c r="G4" s="16" t="s">
        <v>17</v>
      </c>
      <c r="H4" s="16" t="s">
        <v>2</v>
      </c>
      <c r="I4" s="16" t="s">
        <v>18</v>
      </c>
      <c r="J4" s="16" t="s">
        <v>5</v>
      </c>
      <c r="K4" s="16" t="s">
        <v>56</v>
      </c>
      <c r="L4" s="16" t="s">
        <v>7</v>
      </c>
      <c r="M4" s="16" t="s">
        <v>7</v>
      </c>
      <c r="N4" s="16" t="s">
        <v>9</v>
      </c>
      <c r="O4" s="17" t="s">
        <v>3</v>
      </c>
      <c r="P4" s="16" t="s">
        <v>62</v>
      </c>
      <c r="Q4" s="16" t="s">
        <v>3</v>
      </c>
      <c r="R4" s="16" t="s">
        <v>3</v>
      </c>
      <c r="S4" s="16" t="s">
        <v>3</v>
      </c>
      <c r="T4" s="16" t="s">
        <v>6</v>
      </c>
      <c r="U4" s="18"/>
    </row>
    <row r="5" spans="1:21" ht="11.25" customHeight="1">
      <c r="A5" s="19"/>
      <c r="B5" s="17"/>
      <c r="C5" s="17" t="s">
        <v>66</v>
      </c>
      <c r="D5" s="16" t="s">
        <v>16</v>
      </c>
      <c r="E5" s="16" t="s">
        <v>59</v>
      </c>
      <c r="F5" s="16" t="s">
        <v>12</v>
      </c>
      <c r="G5" s="16" t="s">
        <v>28</v>
      </c>
      <c r="H5" s="16" t="s">
        <v>10</v>
      </c>
      <c r="I5" s="16" t="s">
        <v>29</v>
      </c>
      <c r="J5" s="16" t="s">
        <v>13</v>
      </c>
      <c r="K5" s="16" t="s">
        <v>57</v>
      </c>
      <c r="L5" s="16" t="s">
        <v>15</v>
      </c>
      <c r="M5" s="16" t="s">
        <v>20</v>
      </c>
      <c r="N5" s="16" t="s">
        <v>21</v>
      </c>
      <c r="O5" s="16" t="s">
        <v>14</v>
      </c>
      <c r="P5" s="16" t="s">
        <v>63</v>
      </c>
      <c r="Q5" s="16" t="s">
        <v>64</v>
      </c>
      <c r="R5" s="16" t="s">
        <v>11</v>
      </c>
      <c r="S5" s="16" t="s">
        <v>54</v>
      </c>
      <c r="T5" s="16" t="s">
        <v>51</v>
      </c>
      <c r="U5" s="18"/>
    </row>
    <row r="6" spans="1:21" ht="11.25" customHeight="1">
      <c r="A6" s="19"/>
      <c r="B6" s="17"/>
      <c r="C6" s="17"/>
      <c r="D6" s="16" t="s">
        <v>27</v>
      </c>
      <c r="E6" s="16" t="s">
        <v>60</v>
      </c>
      <c r="F6" s="16"/>
      <c r="G6" s="16"/>
      <c r="H6" s="16" t="s">
        <v>22</v>
      </c>
      <c r="I6" s="16"/>
      <c r="J6" s="16" t="s">
        <v>24</v>
      </c>
      <c r="K6" s="20" t="s">
        <v>40</v>
      </c>
      <c r="L6" s="16" t="s">
        <v>26</v>
      </c>
      <c r="M6" s="16" t="s">
        <v>30</v>
      </c>
      <c r="N6" s="16"/>
      <c r="O6" s="16" t="s">
        <v>25</v>
      </c>
      <c r="P6" s="16" t="s">
        <v>61</v>
      </c>
      <c r="Q6" s="16"/>
      <c r="R6" s="16" t="s">
        <v>23</v>
      </c>
      <c r="S6" s="16" t="s">
        <v>55</v>
      </c>
      <c r="T6" s="16" t="s">
        <v>52</v>
      </c>
      <c r="U6" s="18"/>
    </row>
    <row r="7" spans="1:21" s="3" customFormat="1" ht="13.5" customHeight="1">
      <c r="A7" s="21"/>
      <c r="B7" s="22"/>
      <c r="C7" s="22"/>
      <c r="D7" s="22"/>
      <c r="E7" s="23" t="s">
        <v>68</v>
      </c>
      <c r="F7" s="24" t="s">
        <v>41</v>
      </c>
      <c r="G7" s="22"/>
      <c r="H7" s="22"/>
      <c r="I7" s="22"/>
      <c r="J7" s="23" t="s">
        <v>32</v>
      </c>
      <c r="K7" s="25" t="s">
        <v>42</v>
      </c>
      <c r="L7" s="23" t="s">
        <v>34</v>
      </c>
      <c r="M7" s="23" t="s">
        <v>35</v>
      </c>
      <c r="N7" s="25" t="s">
        <v>31</v>
      </c>
      <c r="O7" s="22" t="s">
        <v>33</v>
      </c>
      <c r="P7" s="23" t="s">
        <v>69</v>
      </c>
      <c r="Q7" s="25" t="s">
        <v>46</v>
      </c>
      <c r="R7" s="22"/>
      <c r="S7" s="24" t="s">
        <v>50</v>
      </c>
      <c r="T7" s="23" t="s">
        <v>53</v>
      </c>
      <c r="U7" s="26"/>
    </row>
    <row r="8" spans="1:21" ht="11.25" customHeight="1">
      <c r="A8" s="27">
        <v>1990</v>
      </c>
      <c r="B8" s="28">
        <v>11</v>
      </c>
      <c r="C8" s="28"/>
      <c r="D8" s="28">
        <v>1</v>
      </c>
      <c r="E8" s="28"/>
      <c r="F8" s="28">
        <v>20</v>
      </c>
      <c r="G8" s="28">
        <v>12</v>
      </c>
      <c r="H8" s="28">
        <v>28</v>
      </c>
      <c r="I8" s="28">
        <v>24</v>
      </c>
      <c r="J8" s="28">
        <v>25</v>
      </c>
      <c r="K8" s="28"/>
      <c r="L8" s="28">
        <v>66</v>
      </c>
      <c r="M8" s="28">
        <v>8</v>
      </c>
      <c r="N8" s="28"/>
      <c r="O8" s="28">
        <v>14</v>
      </c>
      <c r="P8" s="28">
        <v>8</v>
      </c>
      <c r="Q8" s="28"/>
      <c r="R8" s="28">
        <v>6</v>
      </c>
      <c r="S8" s="28">
        <v>4</v>
      </c>
      <c r="T8" s="28"/>
      <c r="U8" s="29">
        <f aca="true" t="shared" si="0" ref="U8:U24">SUM(B8:T8)</f>
        <v>227</v>
      </c>
    </row>
    <row r="9" spans="1:21" ht="11.25" customHeight="1">
      <c r="A9" s="27">
        <v>1991</v>
      </c>
      <c r="B9" s="28">
        <v>7</v>
      </c>
      <c r="C9" s="28"/>
      <c r="D9" s="28">
        <v>4</v>
      </c>
      <c r="E9" s="28"/>
      <c r="F9" s="28">
        <v>17</v>
      </c>
      <c r="G9" s="28">
        <v>15</v>
      </c>
      <c r="H9" s="28">
        <v>27</v>
      </c>
      <c r="I9" s="28">
        <v>25</v>
      </c>
      <c r="J9" s="28">
        <v>32</v>
      </c>
      <c r="K9" s="28"/>
      <c r="L9" s="28">
        <v>62</v>
      </c>
      <c r="M9" s="28">
        <v>4</v>
      </c>
      <c r="N9" s="28"/>
      <c r="O9" s="28">
        <v>13</v>
      </c>
      <c r="P9" s="28">
        <v>10</v>
      </c>
      <c r="Q9" s="28"/>
      <c r="R9" s="28">
        <v>18</v>
      </c>
      <c r="S9" s="28">
        <v>4</v>
      </c>
      <c r="T9" s="28">
        <v>2</v>
      </c>
      <c r="U9" s="29">
        <f t="shared" si="0"/>
        <v>240</v>
      </c>
    </row>
    <row r="10" spans="1:21" ht="11.25" customHeight="1">
      <c r="A10" s="27">
        <v>1992</v>
      </c>
      <c r="B10" s="28">
        <v>9</v>
      </c>
      <c r="C10" s="28"/>
      <c r="D10" s="28">
        <v>1</v>
      </c>
      <c r="E10" s="28"/>
      <c r="F10" s="28">
        <v>20</v>
      </c>
      <c r="G10" s="28">
        <v>7</v>
      </c>
      <c r="H10" s="28">
        <v>26</v>
      </c>
      <c r="I10" s="28">
        <v>19</v>
      </c>
      <c r="J10" s="28">
        <v>32</v>
      </c>
      <c r="K10" s="28"/>
      <c r="L10" s="28">
        <v>46</v>
      </c>
      <c r="M10" s="28">
        <v>9</v>
      </c>
      <c r="N10" s="28"/>
      <c r="O10" s="28">
        <v>14</v>
      </c>
      <c r="P10" s="28">
        <v>11</v>
      </c>
      <c r="Q10" s="28"/>
      <c r="R10" s="28">
        <v>16</v>
      </c>
      <c r="S10" s="28">
        <v>1</v>
      </c>
      <c r="T10" s="28">
        <v>1</v>
      </c>
      <c r="U10" s="29">
        <f t="shared" si="0"/>
        <v>212</v>
      </c>
    </row>
    <row r="11" spans="1:21" ht="11.25" customHeight="1">
      <c r="A11" s="27">
        <v>1993</v>
      </c>
      <c r="B11" s="30">
        <v>8</v>
      </c>
      <c r="C11" s="30"/>
      <c r="D11" s="30">
        <v>3</v>
      </c>
      <c r="E11" s="30"/>
      <c r="F11" s="30">
        <v>33</v>
      </c>
      <c r="G11" s="30">
        <v>11</v>
      </c>
      <c r="H11" s="30">
        <v>24</v>
      </c>
      <c r="I11" s="30">
        <v>33</v>
      </c>
      <c r="J11" s="30">
        <v>28</v>
      </c>
      <c r="K11" s="30"/>
      <c r="L11" s="30">
        <v>48</v>
      </c>
      <c r="M11" s="30">
        <v>7</v>
      </c>
      <c r="N11" s="30"/>
      <c r="O11" s="30">
        <v>13</v>
      </c>
      <c r="P11" s="30">
        <v>16</v>
      </c>
      <c r="Q11" s="30"/>
      <c r="R11" s="30">
        <v>14</v>
      </c>
      <c r="S11" s="30">
        <v>1</v>
      </c>
      <c r="T11" s="30">
        <v>4</v>
      </c>
      <c r="U11" s="29">
        <f t="shared" si="0"/>
        <v>243</v>
      </c>
    </row>
    <row r="12" spans="1:21" ht="11.25" customHeight="1">
      <c r="A12" s="31">
        <v>1994</v>
      </c>
      <c r="B12" s="32">
        <v>1</v>
      </c>
      <c r="C12" s="32"/>
      <c r="D12" s="32">
        <v>1</v>
      </c>
      <c r="E12" s="32"/>
      <c r="F12" s="32">
        <v>10</v>
      </c>
      <c r="G12" s="32">
        <v>9</v>
      </c>
      <c r="H12" s="32">
        <v>10</v>
      </c>
      <c r="I12" s="32">
        <v>9</v>
      </c>
      <c r="J12" s="32">
        <v>17</v>
      </c>
      <c r="K12" s="32"/>
      <c r="L12" s="32">
        <v>44</v>
      </c>
      <c r="M12" s="32">
        <v>3</v>
      </c>
      <c r="N12" s="32"/>
      <c r="O12" s="32">
        <v>5</v>
      </c>
      <c r="P12" s="32">
        <v>4</v>
      </c>
      <c r="Q12" s="32"/>
      <c r="R12" s="32">
        <v>2</v>
      </c>
      <c r="S12" s="32">
        <v>1</v>
      </c>
      <c r="T12" s="32"/>
      <c r="U12" s="29">
        <f t="shared" si="0"/>
        <v>116</v>
      </c>
    </row>
    <row r="13" spans="1:21" ht="11.25" customHeight="1">
      <c r="A13" s="31">
        <v>1995</v>
      </c>
      <c r="B13" s="32">
        <v>1</v>
      </c>
      <c r="C13" s="32"/>
      <c r="D13" s="32">
        <v>1</v>
      </c>
      <c r="E13" s="32"/>
      <c r="F13" s="32">
        <v>6</v>
      </c>
      <c r="G13" s="32">
        <v>10</v>
      </c>
      <c r="H13" s="32">
        <v>12</v>
      </c>
      <c r="I13" s="32">
        <v>10</v>
      </c>
      <c r="J13" s="32">
        <v>20</v>
      </c>
      <c r="K13" s="32"/>
      <c r="L13" s="32">
        <v>50</v>
      </c>
      <c r="M13" s="32">
        <v>2</v>
      </c>
      <c r="N13" s="32"/>
      <c r="O13" s="32">
        <v>4</v>
      </c>
      <c r="P13" s="32">
        <v>2</v>
      </c>
      <c r="Q13" s="32"/>
      <c r="R13" s="32">
        <v>3</v>
      </c>
      <c r="S13" s="32"/>
      <c r="T13" s="32">
        <v>2</v>
      </c>
      <c r="U13" s="29">
        <f t="shared" si="0"/>
        <v>123</v>
      </c>
    </row>
    <row r="14" spans="1:21" ht="11.25" customHeight="1">
      <c r="A14" s="31">
        <v>1996</v>
      </c>
      <c r="B14" s="32">
        <v>6</v>
      </c>
      <c r="C14" s="32"/>
      <c r="D14" s="32">
        <v>4</v>
      </c>
      <c r="E14" s="32"/>
      <c r="F14" s="32">
        <v>28</v>
      </c>
      <c r="G14" s="32">
        <v>8</v>
      </c>
      <c r="H14" s="32">
        <v>33</v>
      </c>
      <c r="I14" s="32">
        <v>28</v>
      </c>
      <c r="J14" s="32">
        <v>45</v>
      </c>
      <c r="K14" s="32"/>
      <c r="L14" s="32">
        <v>40</v>
      </c>
      <c r="M14" s="32">
        <v>6</v>
      </c>
      <c r="N14" s="32">
        <v>3</v>
      </c>
      <c r="O14" s="32">
        <v>7</v>
      </c>
      <c r="P14" s="32">
        <v>21</v>
      </c>
      <c r="Q14" s="32"/>
      <c r="R14" s="32">
        <v>19</v>
      </c>
      <c r="S14" s="32">
        <v>5</v>
      </c>
      <c r="T14" s="32">
        <v>1</v>
      </c>
      <c r="U14" s="29">
        <f t="shared" si="0"/>
        <v>254</v>
      </c>
    </row>
    <row r="15" spans="1:21" ht="11.25" customHeight="1">
      <c r="A15" s="31">
        <v>1997</v>
      </c>
      <c r="B15" s="32">
        <v>2</v>
      </c>
      <c r="C15" s="32"/>
      <c r="D15" s="32">
        <v>0</v>
      </c>
      <c r="E15" s="32">
        <v>0</v>
      </c>
      <c r="F15" s="32">
        <v>15</v>
      </c>
      <c r="G15" s="32">
        <v>7</v>
      </c>
      <c r="H15" s="32">
        <v>16</v>
      </c>
      <c r="I15" s="32">
        <v>4</v>
      </c>
      <c r="J15" s="32">
        <v>21</v>
      </c>
      <c r="K15" s="32"/>
      <c r="L15" s="32">
        <v>21</v>
      </c>
      <c r="M15" s="32">
        <v>14</v>
      </c>
      <c r="N15" s="32">
        <v>3</v>
      </c>
      <c r="O15" s="32">
        <v>7</v>
      </c>
      <c r="P15" s="32">
        <v>8</v>
      </c>
      <c r="Q15" s="32"/>
      <c r="R15" s="32">
        <v>4</v>
      </c>
      <c r="S15" s="32">
        <v>0</v>
      </c>
      <c r="T15" s="32">
        <v>0</v>
      </c>
      <c r="U15" s="29">
        <f t="shared" si="0"/>
        <v>122</v>
      </c>
    </row>
    <row r="16" spans="1:21" ht="11.25" customHeight="1">
      <c r="A16" s="31">
        <v>1998</v>
      </c>
      <c r="B16" s="32">
        <v>1</v>
      </c>
      <c r="C16" s="32"/>
      <c r="D16" s="32">
        <v>2</v>
      </c>
      <c r="E16" s="32"/>
      <c r="F16" s="32">
        <v>9</v>
      </c>
      <c r="G16" s="32">
        <v>7</v>
      </c>
      <c r="H16" s="32">
        <v>16</v>
      </c>
      <c r="I16" s="32">
        <v>15</v>
      </c>
      <c r="J16" s="32">
        <v>20</v>
      </c>
      <c r="K16" s="32"/>
      <c r="L16" s="32">
        <v>39</v>
      </c>
      <c r="M16" s="32">
        <v>2</v>
      </c>
      <c r="N16" s="32">
        <v>4</v>
      </c>
      <c r="O16" s="32">
        <v>4</v>
      </c>
      <c r="P16" s="32">
        <v>12</v>
      </c>
      <c r="Q16" s="32"/>
      <c r="R16" s="32">
        <v>4</v>
      </c>
      <c r="S16" s="32">
        <v>3</v>
      </c>
      <c r="T16" s="32">
        <v>1</v>
      </c>
      <c r="U16" s="29">
        <f t="shared" si="0"/>
        <v>139</v>
      </c>
    </row>
    <row r="17" spans="1:23" ht="11.25" customHeight="1">
      <c r="A17" s="31">
        <v>1999</v>
      </c>
      <c r="B17" s="32">
        <v>4</v>
      </c>
      <c r="C17" s="32"/>
      <c r="D17" s="32"/>
      <c r="E17" s="32">
        <v>2</v>
      </c>
      <c r="F17" s="32">
        <v>27</v>
      </c>
      <c r="G17" s="32">
        <v>9</v>
      </c>
      <c r="H17" s="32">
        <v>16</v>
      </c>
      <c r="I17" s="32">
        <v>11</v>
      </c>
      <c r="J17" s="32">
        <v>24</v>
      </c>
      <c r="K17" s="32"/>
      <c r="L17" s="32">
        <v>37</v>
      </c>
      <c r="M17" s="32">
        <v>3</v>
      </c>
      <c r="N17" s="32">
        <v>6</v>
      </c>
      <c r="O17" s="32">
        <v>3</v>
      </c>
      <c r="P17" s="32">
        <v>7</v>
      </c>
      <c r="Q17" s="32"/>
      <c r="R17" s="32">
        <v>8</v>
      </c>
      <c r="S17" s="32">
        <v>4</v>
      </c>
      <c r="T17" s="32">
        <v>2</v>
      </c>
      <c r="U17" s="29">
        <f t="shared" si="0"/>
        <v>163</v>
      </c>
      <c r="V17" s="8"/>
      <c r="W17" s="8"/>
    </row>
    <row r="18" spans="1:21" ht="11.25" customHeight="1">
      <c r="A18" s="31">
        <v>2000</v>
      </c>
      <c r="B18" s="32">
        <v>2</v>
      </c>
      <c r="C18" s="32"/>
      <c r="D18" s="32"/>
      <c r="E18" s="32">
        <v>2</v>
      </c>
      <c r="F18" s="32">
        <v>18</v>
      </c>
      <c r="G18" s="32">
        <v>15</v>
      </c>
      <c r="H18" s="32">
        <v>6</v>
      </c>
      <c r="I18" s="32">
        <v>17</v>
      </c>
      <c r="J18" s="32">
        <v>17</v>
      </c>
      <c r="K18" s="32">
        <v>6</v>
      </c>
      <c r="L18" s="32">
        <v>36</v>
      </c>
      <c r="M18" s="32">
        <v>6</v>
      </c>
      <c r="N18" s="32">
        <v>1</v>
      </c>
      <c r="O18" s="32">
        <v>4</v>
      </c>
      <c r="P18" s="32">
        <v>9</v>
      </c>
      <c r="Q18" s="32"/>
      <c r="R18" s="32">
        <v>9</v>
      </c>
      <c r="S18" s="32">
        <v>1</v>
      </c>
      <c r="T18" s="32">
        <v>2</v>
      </c>
      <c r="U18" s="29">
        <f t="shared" si="0"/>
        <v>151</v>
      </c>
    </row>
    <row r="19" spans="1:21" ht="11.25" customHeight="1">
      <c r="A19" s="31">
        <v>2001</v>
      </c>
      <c r="B19" s="32">
        <v>3</v>
      </c>
      <c r="C19" s="32"/>
      <c r="D19" s="32"/>
      <c r="E19" s="32"/>
      <c r="F19" s="32">
        <v>30</v>
      </c>
      <c r="G19" s="32">
        <v>9</v>
      </c>
      <c r="H19" s="32">
        <v>10</v>
      </c>
      <c r="I19" s="32">
        <v>12</v>
      </c>
      <c r="J19" s="32">
        <v>10</v>
      </c>
      <c r="K19" s="32">
        <v>4</v>
      </c>
      <c r="L19" s="32">
        <v>51</v>
      </c>
      <c r="M19" s="32">
        <v>5</v>
      </c>
      <c r="N19" s="32">
        <v>1</v>
      </c>
      <c r="O19" s="32">
        <v>4</v>
      </c>
      <c r="P19" s="32">
        <v>4</v>
      </c>
      <c r="Q19" s="32"/>
      <c r="R19" s="32">
        <v>7</v>
      </c>
      <c r="S19" s="32">
        <v>1</v>
      </c>
      <c r="T19" s="32">
        <v>3</v>
      </c>
      <c r="U19" s="29">
        <f t="shared" si="0"/>
        <v>154</v>
      </c>
    </row>
    <row r="20" spans="1:22" s="7" customFormat="1" ht="11.25" customHeight="1">
      <c r="A20" s="31">
        <v>2002</v>
      </c>
      <c r="B20" s="32">
        <v>1</v>
      </c>
      <c r="C20" s="32"/>
      <c r="D20" s="32">
        <v>3</v>
      </c>
      <c r="E20" s="32">
        <v>5</v>
      </c>
      <c r="F20" s="32">
        <v>34</v>
      </c>
      <c r="G20" s="32">
        <v>8</v>
      </c>
      <c r="H20" s="32">
        <v>11</v>
      </c>
      <c r="I20" s="32">
        <v>17</v>
      </c>
      <c r="J20" s="32">
        <v>36</v>
      </c>
      <c r="K20" s="32">
        <v>8</v>
      </c>
      <c r="L20" s="32">
        <v>54</v>
      </c>
      <c r="M20" s="32">
        <v>10</v>
      </c>
      <c r="N20" s="32">
        <v>3</v>
      </c>
      <c r="O20" s="32">
        <v>11</v>
      </c>
      <c r="P20" s="32">
        <v>8</v>
      </c>
      <c r="Q20" s="32"/>
      <c r="R20" s="32">
        <v>6</v>
      </c>
      <c r="S20" s="32">
        <v>2</v>
      </c>
      <c r="T20" s="32">
        <v>6</v>
      </c>
      <c r="U20" s="29">
        <f t="shared" si="0"/>
        <v>223</v>
      </c>
      <c r="V20" s="6"/>
    </row>
    <row r="21" spans="1:22" s="7" customFormat="1" ht="11.25" customHeight="1">
      <c r="A21" s="31">
        <v>2003</v>
      </c>
      <c r="B21" s="32">
        <v>5</v>
      </c>
      <c r="C21" s="32"/>
      <c r="D21" s="32">
        <v>2</v>
      </c>
      <c r="E21" s="32">
        <v>3</v>
      </c>
      <c r="F21" s="32">
        <v>51</v>
      </c>
      <c r="G21" s="32">
        <v>14</v>
      </c>
      <c r="H21" s="32">
        <v>16</v>
      </c>
      <c r="I21" s="32">
        <v>23</v>
      </c>
      <c r="J21" s="32">
        <v>18</v>
      </c>
      <c r="K21" s="32">
        <v>7</v>
      </c>
      <c r="L21" s="32">
        <v>62</v>
      </c>
      <c r="M21" s="32">
        <v>9</v>
      </c>
      <c r="N21" s="32">
        <v>10</v>
      </c>
      <c r="O21" s="32">
        <v>6</v>
      </c>
      <c r="P21" s="32">
        <v>18</v>
      </c>
      <c r="Q21" s="32"/>
      <c r="R21" s="32">
        <v>10</v>
      </c>
      <c r="S21" s="32">
        <v>6</v>
      </c>
      <c r="T21" s="32">
        <v>1</v>
      </c>
      <c r="U21" s="29">
        <f>SUM(B21:T21)</f>
        <v>261</v>
      </c>
      <c r="V21" s="6"/>
    </row>
    <row r="22" spans="1:22" s="7" customFormat="1" ht="11.25" customHeight="1">
      <c r="A22" s="31">
        <v>2004</v>
      </c>
      <c r="B22" s="32">
        <v>3</v>
      </c>
      <c r="C22" s="32"/>
      <c r="D22" s="32">
        <v>5</v>
      </c>
      <c r="E22" s="32"/>
      <c r="F22" s="32">
        <v>68</v>
      </c>
      <c r="G22" s="32">
        <v>11</v>
      </c>
      <c r="H22" s="32">
        <v>19</v>
      </c>
      <c r="I22" s="32">
        <v>24</v>
      </c>
      <c r="J22" s="33">
        <v>30</v>
      </c>
      <c r="K22" s="33">
        <v>11</v>
      </c>
      <c r="L22" s="33">
        <v>85</v>
      </c>
      <c r="M22" s="33">
        <v>3</v>
      </c>
      <c r="N22" s="33">
        <v>8</v>
      </c>
      <c r="O22" s="33">
        <v>4</v>
      </c>
      <c r="P22" s="33">
        <v>13</v>
      </c>
      <c r="Q22" s="33">
        <v>1</v>
      </c>
      <c r="R22" s="32">
        <v>33</v>
      </c>
      <c r="S22" s="32">
        <v>3</v>
      </c>
      <c r="T22" s="32">
        <v>4</v>
      </c>
      <c r="U22" s="29">
        <f t="shared" si="0"/>
        <v>325</v>
      </c>
      <c r="V22" s="6"/>
    </row>
    <row r="23" spans="1:23" s="7" customFormat="1" ht="11.25" customHeight="1">
      <c r="A23" s="31">
        <v>2005</v>
      </c>
      <c r="B23" s="32">
        <v>4</v>
      </c>
      <c r="C23" s="32">
        <v>3</v>
      </c>
      <c r="D23" s="32">
        <v>3</v>
      </c>
      <c r="E23" s="32">
        <v>5</v>
      </c>
      <c r="F23" s="32">
        <v>69</v>
      </c>
      <c r="G23" s="32">
        <v>9</v>
      </c>
      <c r="H23" s="32">
        <v>29</v>
      </c>
      <c r="I23" s="32">
        <v>24</v>
      </c>
      <c r="J23" s="33">
        <v>46</v>
      </c>
      <c r="K23" s="33">
        <v>12</v>
      </c>
      <c r="L23" s="33">
        <v>79</v>
      </c>
      <c r="M23" s="33">
        <v>6</v>
      </c>
      <c r="N23" s="33">
        <v>12</v>
      </c>
      <c r="O23" s="33">
        <v>10</v>
      </c>
      <c r="P23" s="33">
        <v>36</v>
      </c>
      <c r="Q23" s="33"/>
      <c r="R23" s="32">
        <v>44</v>
      </c>
      <c r="S23" s="32">
        <v>3</v>
      </c>
      <c r="T23" s="32">
        <v>11</v>
      </c>
      <c r="U23" s="29">
        <f t="shared" si="0"/>
        <v>405</v>
      </c>
      <c r="V23" s="9"/>
      <c r="W23" s="10"/>
    </row>
    <row r="24" spans="1:22" s="7" customFormat="1" ht="11.25" customHeight="1">
      <c r="A24" s="31">
        <v>2006</v>
      </c>
      <c r="B24" s="32">
        <v>7</v>
      </c>
      <c r="C24" s="32">
        <v>1</v>
      </c>
      <c r="D24" s="32">
        <v>3</v>
      </c>
      <c r="E24" s="32">
        <v>11</v>
      </c>
      <c r="F24" s="32">
        <f>57+9+23</f>
        <v>89</v>
      </c>
      <c r="G24" s="32">
        <v>13</v>
      </c>
      <c r="H24" s="32">
        <v>27</v>
      </c>
      <c r="I24" s="32">
        <v>31</v>
      </c>
      <c r="J24" s="33">
        <v>44</v>
      </c>
      <c r="K24" s="33">
        <v>22</v>
      </c>
      <c r="L24" s="33">
        <v>68</v>
      </c>
      <c r="M24" s="33">
        <v>6</v>
      </c>
      <c r="N24" s="33">
        <v>14</v>
      </c>
      <c r="O24" s="33">
        <v>8</v>
      </c>
      <c r="P24" s="33">
        <v>27</v>
      </c>
      <c r="Q24" s="33">
        <v>1</v>
      </c>
      <c r="R24" s="32">
        <f>33+18</f>
        <v>51</v>
      </c>
      <c r="S24" s="32">
        <v>4</v>
      </c>
      <c r="T24" s="32">
        <v>6</v>
      </c>
      <c r="U24" s="29">
        <f t="shared" si="0"/>
        <v>433</v>
      </c>
      <c r="V24" s="6"/>
    </row>
    <row r="25" spans="1:22" s="7" customFormat="1" ht="11.25" customHeight="1">
      <c r="A25" s="31">
        <v>2007</v>
      </c>
      <c r="B25" s="32">
        <v>9</v>
      </c>
      <c r="C25" s="32">
        <v>2</v>
      </c>
      <c r="D25" s="32">
        <v>4</v>
      </c>
      <c r="E25" s="32">
        <v>2</v>
      </c>
      <c r="F25" s="32">
        <f>64+14+23</f>
        <v>101</v>
      </c>
      <c r="G25" s="32">
        <v>24</v>
      </c>
      <c r="H25" s="32">
        <v>30</v>
      </c>
      <c r="I25" s="32">
        <v>39</v>
      </c>
      <c r="J25" s="33">
        <v>51</v>
      </c>
      <c r="K25" s="33">
        <v>21</v>
      </c>
      <c r="L25" s="33">
        <v>83</v>
      </c>
      <c r="M25" s="33">
        <v>7</v>
      </c>
      <c r="N25" s="33">
        <v>6</v>
      </c>
      <c r="O25" s="33">
        <v>15</v>
      </c>
      <c r="P25" s="33">
        <v>19</v>
      </c>
      <c r="Q25" s="33">
        <v>0</v>
      </c>
      <c r="R25" s="32">
        <v>58</v>
      </c>
      <c r="S25" s="32">
        <v>2</v>
      </c>
      <c r="T25" s="32">
        <v>7</v>
      </c>
      <c r="U25" s="29">
        <f aca="true" t="shared" si="1" ref="U25:U30">SUM(B25:T25)</f>
        <v>480</v>
      </c>
      <c r="V25" s="6"/>
    </row>
    <row r="26" spans="1:22" s="7" customFormat="1" ht="11.25" customHeight="1">
      <c r="A26" s="31">
        <v>2008</v>
      </c>
      <c r="B26" s="32">
        <v>4</v>
      </c>
      <c r="C26" s="32">
        <v>3</v>
      </c>
      <c r="D26" s="32">
        <v>4</v>
      </c>
      <c r="E26" s="32">
        <v>6</v>
      </c>
      <c r="F26" s="32">
        <v>111</v>
      </c>
      <c r="G26" s="32">
        <v>16</v>
      </c>
      <c r="H26" s="32">
        <v>33</v>
      </c>
      <c r="I26" s="32">
        <v>43</v>
      </c>
      <c r="J26" s="33">
        <v>81</v>
      </c>
      <c r="K26" s="33">
        <v>22</v>
      </c>
      <c r="L26" s="33">
        <v>87</v>
      </c>
      <c r="M26" s="33">
        <v>3</v>
      </c>
      <c r="N26" s="33">
        <v>13</v>
      </c>
      <c r="O26" s="33">
        <v>20</v>
      </c>
      <c r="P26" s="33">
        <v>25</v>
      </c>
      <c r="Q26" s="33">
        <v>3</v>
      </c>
      <c r="R26" s="32">
        <v>68</v>
      </c>
      <c r="S26" s="32">
        <v>7</v>
      </c>
      <c r="T26" s="32">
        <v>13</v>
      </c>
      <c r="U26" s="29">
        <f t="shared" si="1"/>
        <v>562</v>
      </c>
      <c r="V26" s="6"/>
    </row>
    <row r="27" spans="1:22" s="7" customFormat="1" ht="11.25" customHeight="1">
      <c r="A27" s="31">
        <v>2009</v>
      </c>
      <c r="B27" s="32">
        <v>6</v>
      </c>
      <c r="C27" s="32">
        <v>1</v>
      </c>
      <c r="D27" s="32">
        <v>5</v>
      </c>
      <c r="E27" s="32">
        <v>8</v>
      </c>
      <c r="F27" s="32">
        <v>121</v>
      </c>
      <c r="G27" s="32">
        <v>11</v>
      </c>
      <c r="H27" s="32">
        <v>21</v>
      </c>
      <c r="I27" s="32">
        <v>37</v>
      </c>
      <c r="J27" s="33">
        <v>79</v>
      </c>
      <c r="K27" s="33">
        <v>32</v>
      </c>
      <c r="L27" s="33">
        <v>87</v>
      </c>
      <c r="M27" s="33">
        <v>5</v>
      </c>
      <c r="N27" s="33">
        <v>13</v>
      </c>
      <c r="O27" s="33">
        <v>20</v>
      </c>
      <c r="P27" s="33">
        <v>32</v>
      </c>
      <c r="Q27" s="33">
        <v>4</v>
      </c>
      <c r="R27" s="32">
        <v>61</v>
      </c>
      <c r="S27" s="32">
        <v>6</v>
      </c>
      <c r="T27" s="32">
        <v>18</v>
      </c>
      <c r="U27" s="29">
        <f t="shared" si="1"/>
        <v>567</v>
      </c>
      <c r="V27" s="6"/>
    </row>
    <row r="28" spans="1:22" s="7" customFormat="1" ht="11.25" customHeight="1">
      <c r="A28" s="31">
        <v>2010</v>
      </c>
      <c r="B28" s="34">
        <v>29</v>
      </c>
      <c r="C28" s="34">
        <v>4</v>
      </c>
      <c r="D28" s="34">
        <v>2</v>
      </c>
      <c r="E28" s="34">
        <v>9</v>
      </c>
      <c r="F28" s="34">
        <v>137</v>
      </c>
      <c r="G28" s="34">
        <v>9</v>
      </c>
      <c r="H28" s="34">
        <v>40</v>
      </c>
      <c r="I28" s="34">
        <v>57</v>
      </c>
      <c r="J28" s="34">
        <v>104</v>
      </c>
      <c r="K28" s="34">
        <v>33</v>
      </c>
      <c r="L28" s="34">
        <v>76</v>
      </c>
      <c r="M28" s="34">
        <v>13</v>
      </c>
      <c r="N28" s="34">
        <v>22</v>
      </c>
      <c r="O28" s="34">
        <v>20</v>
      </c>
      <c r="P28" s="34">
        <v>34</v>
      </c>
      <c r="Q28" s="34">
        <v>3</v>
      </c>
      <c r="R28" s="34">
        <v>87</v>
      </c>
      <c r="S28" s="34">
        <v>4</v>
      </c>
      <c r="T28" s="34">
        <v>16</v>
      </c>
      <c r="U28" s="29">
        <f t="shared" si="1"/>
        <v>699</v>
      </c>
      <c r="V28" s="6"/>
    </row>
    <row r="29" spans="1:22" s="7" customFormat="1" ht="11.25" customHeight="1">
      <c r="A29" s="31">
        <v>2011</v>
      </c>
      <c r="B29" s="34">
        <v>27</v>
      </c>
      <c r="C29" s="34">
        <v>5</v>
      </c>
      <c r="D29" s="34">
        <v>4</v>
      </c>
      <c r="E29" s="34">
        <v>12</v>
      </c>
      <c r="F29" s="34">
        <v>149</v>
      </c>
      <c r="G29" s="34">
        <v>24</v>
      </c>
      <c r="H29" s="34">
        <v>45</v>
      </c>
      <c r="I29" s="34">
        <v>80</v>
      </c>
      <c r="J29" s="34">
        <v>122</v>
      </c>
      <c r="K29" s="34">
        <v>35</v>
      </c>
      <c r="L29" s="34">
        <v>89</v>
      </c>
      <c r="M29" s="34">
        <v>6</v>
      </c>
      <c r="N29" s="34">
        <v>19</v>
      </c>
      <c r="O29" s="34">
        <v>29</v>
      </c>
      <c r="P29" s="34">
        <v>28</v>
      </c>
      <c r="Q29" s="34">
        <v>4</v>
      </c>
      <c r="R29" s="34">
        <v>73</v>
      </c>
      <c r="S29" s="34">
        <v>11</v>
      </c>
      <c r="T29" s="34">
        <v>16</v>
      </c>
      <c r="U29" s="29">
        <f t="shared" si="1"/>
        <v>778</v>
      </c>
      <c r="V29" s="6"/>
    </row>
    <row r="30" spans="1:22" s="7" customFormat="1" ht="11.25" customHeight="1">
      <c r="A30" s="31">
        <v>2012</v>
      </c>
      <c r="B30" s="34">
        <v>23</v>
      </c>
      <c r="C30" s="34">
        <v>2</v>
      </c>
      <c r="D30" s="34">
        <v>6</v>
      </c>
      <c r="E30" s="34">
        <v>7</v>
      </c>
      <c r="F30" s="34">
        <v>173</v>
      </c>
      <c r="G30" s="34">
        <v>19</v>
      </c>
      <c r="H30" s="34">
        <v>50</v>
      </c>
      <c r="I30" s="34">
        <v>80</v>
      </c>
      <c r="J30" s="34">
        <v>135</v>
      </c>
      <c r="K30" s="34">
        <v>45</v>
      </c>
      <c r="L30" s="34">
        <v>78</v>
      </c>
      <c r="M30" s="34">
        <v>11</v>
      </c>
      <c r="N30" s="34">
        <v>23</v>
      </c>
      <c r="O30" s="34">
        <v>18</v>
      </c>
      <c r="P30" s="34">
        <v>38</v>
      </c>
      <c r="Q30" s="34">
        <v>3</v>
      </c>
      <c r="R30" s="34">
        <v>65</v>
      </c>
      <c r="S30" s="34">
        <v>14</v>
      </c>
      <c r="T30" s="34">
        <v>11</v>
      </c>
      <c r="U30" s="29">
        <f t="shared" si="1"/>
        <v>801</v>
      </c>
      <c r="V30" s="6"/>
    </row>
    <row r="31" spans="1:22" s="7" customFormat="1" ht="3.75" customHeight="1">
      <c r="A31" s="35"/>
      <c r="B31" s="36"/>
      <c r="C31" s="36"/>
      <c r="D31" s="36"/>
      <c r="E31" s="36"/>
      <c r="F31" s="36"/>
      <c r="G31" s="36"/>
      <c r="H31" s="36"/>
      <c r="I31" s="36"/>
      <c r="J31" s="37"/>
      <c r="K31" s="37"/>
      <c r="L31" s="37"/>
      <c r="M31" s="37"/>
      <c r="N31" s="37"/>
      <c r="O31" s="37"/>
      <c r="P31" s="37"/>
      <c r="Q31" s="37"/>
      <c r="R31" s="36"/>
      <c r="S31" s="36"/>
      <c r="T31" s="36"/>
      <c r="U31" s="38"/>
      <c r="V31" s="6"/>
    </row>
    <row r="32" spans="1:21" ht="12" customHeight="1">
      <c r="A32" s="39" t="s">
        <v>44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2" s="7" customFormat="1" ht="12" customHeight="1">
      <c r="A33" s="40" t="s">
        <v>45</v>
      </c>
      <c r="B33" s="41"/>
      <c r="C33" s="41"/>
      <c r="D33" s="41"/>
      <c r="E33" s="41"/>
      <c r="F33" s="42"/>
      <c r="G33" s="43"/>
      <c r="H33" s="41"/>
      <c r="I33" s="43"/>
      <c r="J33" s="41"/>
      <c r="K33" s="41"/>
      <c r="L33" s="41"/>
      <c r="M33" s="41"/>
      <c r="N33" s="41"/>
      <c r="O33" s="41"/>
      <c r="P33" s="43"/>
      <c r="Q33" s="41"/>
      <c r="R33" s="41"/>
      <c r="S33" s="41"/>
      <c r="T33" s="43"/>
      <c r="U33" s="41"/>
      <c r="V33" s="6"/>
    </row>
    <row r="34" spans="1:21" ht="12" customHeight="1">
      <c r="A34" s="39" t="s">
        <v>43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12" customHeight="1">
      <c r="A35" s="39" t="s">
        <v>47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12" customHeight="1">
      <c r="A36" s="39" t="s">
        <v>48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12" customHeight="1">
      <c r="A37" s="44" t="s">
        <v>49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ht="12" customHeight="1">
      <c r="A38" s="39" t="s">
        <v>36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44" ht="14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spans="1:21" s="4" customFormat="1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s="3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s="2" customFormat="1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s="2" customFormat="1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</sheetData>
  <sheetProtection/>
  <mergeCells count="1">
    <mergeCell ref="B3:T3"/>
  </mergeCells>
  <printOptions/>
  <pageMargins left="0.4724409448818898" right="0.15748031496062992" top="0.7874015748031497" bottom="0.7874015748031497" header="0.5118110236220472" footer="0.5118110236220472"/>
  <pageSetup fitToHeight="1" fitToWidth="1" orientation="portrait" paperSize="9" scale="67" r:id="rId1"/>
  <headerFooter alignWithMargins="0">
    <oddHeader>&amp;R&amp;F</oddHeader>
    <oddFooter>&amp;LComune di Bologna - Dipartimento Programmazione - Settore Statistica</oddFooter>
  </headerFooter>
  <ignoredErrors>
    <ignoredError sqref="F7:U7 F8:T30" numberStoredAsText="1"/>
    <ignoredError sqref="U8:U30" numberStoredAsText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2016-08-01T09:26:15Z</cp:lastPrinted>
  <dcterms:modified xsi:type="dcterms:W3CDTF">2023-08-28T07:07:28Z</dcterms:modified>
  <cp:category/>
  <cp:version/>
  <cp:contentType/>
  <cp:contentStatus/>
</cp:coreProperties>
</file>