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0" yWindow="4575" windowWidth="20715" windowHeight="3975"/>
  </bookViews>
  <sheets>
    <sheet name="indice" sheetId="6" r:id="rId1"/>
    <sheet name="tavola1" sheetId="1" r:id="rId2"/>
    <sheet name="tavola2" sheetId="3" r:id="rId3"/>
    <sheet name="tavola3" sheetId="4" r:id="rId4"/>
    <sheet name="tavola4" sheetId="2" r:id="rId5"/>
  </sheets>
  <definedNames>
    <definedName name="_xlnm.Print_Area" localSheetId="0">indice!$A$11:$L$33</definedName>
    <definedName name="_xlnm.Print_Area" localSheetId="1">tavola1!$A$1:$I$63</definedName>
    <definedName name="_xlnm.Print_Area" localSheetId="2">tavola2!$A$1:$M$64</definedName>
    <definedName name="_xlnm.Print_Area" localSheetId="3">tavola3!$A$1:$H$59</definedName>
    <definedName name="_xlnm.Print_Area" localSheetId="4">tavola4!$A$1:$H$59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H11"/>
  <c r="H12"/>
  <c r="H13"/>
  <c r="H14"/>
  <c r="H15"/>
  <c r="H16"/>
  <c r="H17"/>
  <c r="D58" i="2"/>
  <c r="E58"/>
  <c r="F58"/>
  <c r="G58"/>
  <c r="H58"/>
  <c r="F58" i="1"/>
  <c r="D58" i="4"/>
  <c r="E58"/>
  <c r="F58"/>
  <c r="G58"/>
  <c r="H58"/>
  <c r="C58"/>
  <c r="C58" i="2" l="1"/>
  <c r="H57" l="1"/>
  <c r="H3"/>
  <c r="J59" i="3" l="1"/>
  <c r="I59"/>
  <c r="H59"/>
  <c r="G59"/>
  <c r="F59"/>
  <c r="E59"/>
  <c r="D59"/>
  <c r="C59"/>
  <c r="K59"/>
  <c r="L59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3" i="1" l="1"/>
  <c r="H4" l="1"/>
  <c r="H5"/>
  <c r="H6"/>
  <c r="H7"/>
  <c r="H8"/>
  <c r="H9"/>
  <c r="H10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D58"/>
  <c r="H58" s="1"/>
  <c r="C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8" l="1"/>
</calcChain>
</file>

<file path=xl/sharedStrings.xml><?xml version="1.0" encoding="utf-8"?>
<sst xmlns="http://schemas.openxmlformats.org/spreadsheetml/2006/main" count="308" uniqueCount="104">
  <si>
    <t>Codice Istat Comune</t>
  </si>
  <si>
    <t>Denominazione Comune</t>
  </si>
  <si>
    <t>Numero contribuenti</t>
  </si>
  <si>
    <t>% contribuenti / residenti</t>
  </si>
  <si>
    <t>TOTALE</t>
  </si>
  <si>
    <t>Reddito complessivo medio per contribuente</t>
  </si>
  <si>
    <t xml:space="preserve">Reddito complessivo </t>
  </si>
  <si>
    <t>*</t>
  </si>
  <si>
    <t xml:space="preserve">Fonte: Istat per la popolazione residente e ns. elaborazioni su dati MEF – Dipartimento delle Finanze </t>
  </si>
  <si>
    <t xml:space="preserve">Fonte: ns. elaborazioni su dati MEF – Dipartimento delle Finanze </t>
  </si>
  <si>
    <t xml:space="preserve">Totale imposta netta + addizionali </t>
  </si>
  <si>
    <t>Addizionale comunale dovuta</t>
  </si>
  <si>
    <t xml:space="preserve">Addizionale regionale dovuta </t>
  </si>
  <si>
    <t xml:space="preserve">Reddito imponibile addizionale </t>
  </si>
  <si>
    <t xml:space="preserve">Imposta netta </t>
  </si>
  <si>
    <t>Reddito imponibile</t>
  </si>
  <si>
    <t>Reddito complessivo fino a 15.000 euro</t>
  </si>
  <si>
    <t>Reddito complessivo da 15.000 a 26.000 euro</t>
  </si>
  <si>
    <t>Reddito complessivo da 26.000 a 55.000 euro</t>
  </si>
  <si>
    <t>Reddito complessivo oltre 55.000 euro</t>
  </si>
  <si>
    <t>Frequenza</t>
  </si>
  <si>
    <t>Ammontare</t>
  </si>
  <si>
    <t>Reddito di spettanza dell'imprenditore  (comprensivo dei valori nulli)</t>
  </si>
  <si>
    <t xml:space="preserve">Reddito da partecipazione  (comprensivo dei valori nulli) </t>
  </si>
  <si>
    <t xml:space="preserve">Reddito da lavoro autonomo (comprensivo dei valori nulli) </t>
  </si>
  <si>
    <t>Reddito da pensione</t>
  </si>
  <si>
    <t>Reddito da lavoro dipendente e assimilati</t>
  </si>
  <si>
    <t xml:space="preserve">Reddito da fabbricati </t>
  </si>
  <si>
    <t>Appendice statistica</t>
  </si>
  <si>
    <t>Torna all'indice</t>
  </si>
  <si>
    <t>non vengono resi noti dall'Agenzia delle Entrate.</t>
  </si>
  <si>
    <t xml:space="preserve">laddove la frequenza, ossia il numero delle dichiarazioni, non superi il valore di 3, quest’ultima e l’ammontare corrispondente </t>
  </si>
  <si>
    <t xml:space="preserve"> * Dato non completo poiché il reddito complessivo risulta dalla somma di singole classi di reddito per le quali</t>
  </si>
  <si>
    <t xml:space="preserve">Tavola 1. </t>
  </si>
  <si>
    <t xml:space="preserve">Tavola 2. </t>
  </si>
  <si>
    <t>Tavola 3.</t>
  </si>
  <si>
    <t>Tavola 4.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</si>
  <si>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</si>
  <si>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</si>
  <si>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</si>
  <si>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</si>
  <si>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</si>
  <si>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</si>
  <si>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</si>
  <si>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</si>
  <si>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</si>
  <si>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</si>
  <si>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</si>
  <si>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</si>
  <si>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</si>
  <si>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</si>
  <si>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</si>
  <si>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</si>
  <si>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</si>
  <si>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</si>
  <si>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</si>
  <si>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</si>
  <si>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</si>
  <si>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</si>
  <si>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</si>
  <si>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</si>
  <si>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</si>
  <si>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</si>
  <si>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</si>
  <si>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</si>
  <si>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</si>
  <si>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</si>
  <si>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</si>
  <si>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</si>
  <si>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</si>
  <si>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</si>
  <si>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</si>
  <si>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</si>
  <si>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</si>
  <si>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</si>
  <si>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</si>
  <si>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</si>
  <si>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</si>
  <si>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</si>
  <si>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</si>
  <si>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</si>
  <si>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</si>
  <si>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</si>
  <si>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</si>
  <si>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</si>
  <si>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</si>
  <si>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</si>
  <si>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</si>
  <si>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</si>
  <si>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</si>
  <si>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</si>
  <si>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</si>
  <si>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Città metropolitana di Bologna</t>
  </si>
  <si>
    <t>e reddito medio per comune. Anno d'imposta 2015.</t>
  </si>
  <si>
    <t>I redditi dichiarati nella città metropolitana di Bologna</t>
  </si>
  <si>
    <t xml:space="preserve">Città metropolitana di Bologna. Popolazione residente al 31/12/2016, contribuenti, reddito complessivo </t>
  </si>
  <si>
    <t>Città metropolitana di Bologna. Reddito complessivo per comune e classi di reddito. Anno d'imposta 2016.</t>
  </si>
  <si>
    <t>Città metropolitana di Bologna. Reddito complessivo per comune e principali tipologie. Anno d'imposta 2016.</t>
  </si>
  <si>
    <t>Città metropolitana di Bologna. Reddito imponibile, imposta netta, reddito imponibile ai fini dell'addizionale, addizionale regionale e comunale per comune. Anno d'imposta 2016.</t>
  </si>
  <si>
    <t>Tavola 1. Città metropolitana di Bologna. Popolazione residente al 31/12/2016, contribuenti, reddito complessivo e reddito medio per comune. Anno d'imposta 2016.</t>
  </si>
  <si>
    <t>Popolazione residente al 31/12/2016</t>
  </si>
  <si>
    <t>Tavola 2. Città metropolitana di Bologna. Reddito complessivo per comune e classi di reddito. Anno d'imposta 2016.</t>
  </si>
  <si>
    <t>Tavola 3. Città metropolitana di Bologna. Reddito complessivo per comune e principali tipologie. Anno d'imposta 2016.</t>
  </si>
  <si>
    <t>Tavola 4. Città metropolitana di Bologna. Reddito imponibile, imposta netta, reddito imponibile ai fini dell'addizionale, addizionale regionale e comunale per comune. Anno d'imposta 2016.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</si>
</sst>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/>
    <xf numFmtId="0" fontId="0" fillId="0" borderId="0" xfId="0" applyFont="1"/>
    <xf numFmtId="0" fontId="0" fillId="0" borderId="3" xfId="0" applyBorder="1" applyAlignment="1">
      <alignment horizontal="center" wrapText="1"/>
    </xf>
    <xf numFmtId="3" fontId="0" fillId="0" borderId="4" xfId="0" applyNumberFormat="1" applyBorder="1"/>
    <xf numFmtId="3" fontId="0" fillId="2" borderId="3" xfId="0" applyNumberFormat="1" applyFill="1" applyBorder="1"/>
    <xf numFmtId="3" fontId="0" fillId="2" borderId="4" xfId="0" applyNumberFormat="1" applyFill="1" applyBorder="1"/>
    <xf numFmtId="164" fontId="0" fillId="0" borderId="4" xfId="0" applyNumberFormat="1" applyBorder="1"/>
    <xf numFmtId="164" fontId="0" fillId="0" borderId="3" xfId="0" applyNumberFormat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0" fillId="0" borderId="7" xfId="0" applyNumberFormat="1" applyBorder="1"/>
    <xf numFmtId="3" fontId="0" fillId="0" borderId="8" xfId="0" applyNumberFormat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2" borderId="4" xfId="0" applyFill="1" applyBorder="1"/>
    <xf numFmtId="0" fontId="0" fillId="0" borderId="3" xfId="0" applyBorder="1"/>
    <xf numFmtId="3" fontId="0" fillId="0" borderId="6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horizontal="center" wrapText="1"/>
    </xf>
    <xf numFmtId="3" fontId="0" fillId="0" borderId="0" xfId="0" applyNumberFormat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3" xfId="0" applyNumberFormat="1" applyBorder="1"/>
    <xf numFmtId="0" fontId="0" fillId="0" borderId="0" xfId="0" applyFont="1" applyFill="1" applyBorder="1"/>
    <xf numFmtId="0" fontId="5" fillId="0" borderId="0" xfId="0" applyFont="1"/>
    <xf numFmtId="0" fontId="4" fillId="0" borderId="0" xfId="0" applyFont="1" applyAlignment="1">
      <alignment horizontal="left" vertical="center" readingOrder="1"/>
    </xf>
    <xf numFmtId="0" fontId="6" fillId="0" borderId="0" xfId="0" applyFont="1" applyAlignment="1">
      <alignment vertical="top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7" fillId="0" borderId="0" xfId="1" applyFont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2" borderId="0" xfId="1" applyFill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Fill="1" applyBorder="1"/>
    <xf numFmtId="0" fontId="3" fillId="0" borderId="0" xfId="1" applyAlignment="1">
      <alignment wrapText="1"/>
    </xf>
    <xf numFmtId="0" fontId="3" fillId="0" borderId="0" xfId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readingOrder="1"/>
    </xf>
    <xf numFmtId="0" fontId="2" fillId="0" borderId="2" xfId="0" applyFont="1" applyBorder="1" applyAlignment="1">
      <alignment horizontal="left" vertical="center" wrapText="1"/>
    </xf>
    <xf numFmtId="0" fontId="3" fillId="2" borderId="0" xfId="1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4</xdr:col>
      <xdr:colOff>133350</xdr:colOff>
      <xdr:row>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5"/>
          <a:ext cx="2047875" cy="828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19050</xdr:colOff>
      <xdr:row>1</xdr:row>
      <xdr:rowOff>19050</xdr:rowOff>
    </xdr:from>
    <xdr:to>
      <xdr:col>12</xdr:col>
      <xdr:colOff>257175</xdr:colOff>
      <xdr:row>5</xdr:row>
      <xdr:rowOff>47625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34150" y="209550"/>
          <a:ext cx="8477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ppendice%20statistica-red2015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31"/>
  <sheetViews>
    <sheetView showGridLines="0" tabSelected="1" zoomScaleNormal="100" workbookViewId="0">
      <selection activeCell="D8" sqref="D8"/>
    </sheetView>
  </sheetViews>
  <sheetFormatPr defaultRowHeight="15"/>
  <cols>
    <col min="1" max="1" width="4.85546875" customWidth="1"/>
    <col min="2" max="2" width="10.5703125" customWidth="1"/>
  </cols>
  <sheetData>
    <row r="11" spans="1:13" ht="26.25">
      <c r="B11" s="57" t="s">
        <v>94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3" ht="16.5" customHeight="1"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3" ht="23.25">
      <c r="C13" s="41" t="s">
        <v>28</v>
      </c>
    </row>
    <row r="16" spans="1:13" ht="17.25" customHeight="1">
      <c r="A16" s="44"/>
      <c r="B16" s="45" t="s">
        <v>33</v>
      </c>
      <c r="C16" s="46" t="s">
        <v>95</v>
      </c>
      <c r="D16" s="53"/>
      <c r="E16" s="53"/>
      <c r="F16" s="53"/>
      <c r="G16" s="53"/>
      <c r="H16" s="53"/>
      <c r="I16" s="53"/>
      <c r="J16" s="53"/>
      <c r="K16" s="53"/>
      <c r="L16" s="53"/>
      <c r="M16" s="44"/>
    </row>
    <row r="17" spans="1:13" ht="17.25" customHeight="1">
      <c r="A17" s="44"/>
      <c r="B17" s="45"/>
      <c r="C17" s="46" t="s">
        <v>93</v>
      </c>
      <c r="D17" s="53"/>
      <c r="E17" s="53"/>
      <c r="F17" s="53"/>
      <c r="G17" s="53"/>
      <c r="H17" s="53"/>
      <c r="I17" s="53"/>
      <c r="J17" s="53"/>
      <c r="K17" s="53"/>
      <c r="L17" s="53"/>
      <c r="M17" s="44"/>
    </row>
    <row r="19" spans="1:13" ht="15.75" customHeight="1">
      <c r="B19" s="43" t="s">
        <v>34</v>
      </c>
      <c r="C19" s="56" t="s">
        <v>96</v>
      </c>
      <c r="D19" s="56"/>
      <c r="E19" s="56"/>
      <c r="F19" s="56"/>
      <c r="G19" s="56"/>
      <c r="H19" s="56"/>
      <c r="I19" s="56"/>
      <c r="J19" s="56"/>
      <c r="K19" s="56"/>
      <c r="L19" s="56"/>
    </row>
    <row r="20" spans="1:13">
      <c r="B20" s="43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3" spans="1:13" ht="15.75" customHeight="1">
      <c r="B23" s="43" t="s">
        <v>35</v>
      </c>
      <c r="C23" s="55" t="s">
        <v>97</v>
      </c>
      <c r="D23" s="55"/>
      <c r="E23" s="55"/>
      <c r="F23" s="55"/>
      <c r="G23" s="55"/>
      <c r="H23" s="55"/>
      <c r="I23" s="55"/>
      <c r="J23" s="55"/>
      <c r="K23" s="55"/>
      <c r="L23" s="55"/>
    </row>
    <row r="24" spans="1:13"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7" spans="1:13" ht="15.75" customHeight="1">
      <c r="B27" s="43" t="s">
        <v>36</v>
      </c>
      <c r="C27" s="55" t="s">
        <v>98</v>
      </c>
      <c r="D27" s="55"/>
      <c r="E27" s="55"/>
      <c r="F27" s="55"/>
      <c r="G27" s="55"/>
      <c r="H27" s="55"/>
      <c r="I27" s="55"/>
      <c r="J27" s="55"/>
      <c r="K27" s="55"/>
      <c r="L27" s="55"/>
    </row>
    <row r="28" spans="1:13"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31" spans="1:13" ht="15" customHeight="1"/>
  </sheetData>
  <mergeCells count="4">
    <mergeCell ref="C27:L28"/>
    <mergeCell ref="C19:L20"/>
    <mergeCell ref="C23:L24"/>
    <mergeCell ref="B11:L11"/>
  </mergeCells>
  <hyperlinks>
    <hyperlink ref="C19:L20" location="tavola2!A1" display="Tavola 2. Città metropolitana di Bologna. Reddito complessivo per classi di reddito. Anno d'imposta 2014."/>
    <hyperlink ref="C23:L24" r:id="rId1" location="tavola3!A1" display="Città metropolitana di Bologna. Reddito complessivo per comune e principali tipologie. Anno d'imposta 2015."/>
    <hyperlink ref="C27:L28" location="tavola4!A1" display="Città metropolitana di Bologna. Reddito imponibile, imposta netta, reddito imponibile ai fini dell'addizionale, addizionale regionale e comunale per comune. Anno d'imposta 2015."/>
    <hyperlink ref="C17:G17" location="tavola1!A1" display="e reddito medio per comune. Anno d'imposta 2014."/>
    <hyperlink ref="C17" location="tavola1!A1" display="e reddito medio per comune. Anno d'imposta 2014."/>
    <hyperlink ref="C16:L16" location="tavola1!A1" display="Tavola 1. Città metropolitana di Bologna. Popolazione residente al 31/12/2014, contribuenti, reddito complessivo e reddito medio per contribuente. Anno d'imposta 2014.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zoomScaleNormal="100" workbookViewId="0">
      <selection activeCell="K1" sqref="K1:L1"/>
    </sheetView>
  </sheetViews>
  <sheetFormatPr defaultRowHeight="15"/>
  <cols>
    <col min="1" max="1" width="11.28515625" customWidth="1"/>
    <col min="2" max="2" width="30.42578125" bestFit="1" customWidth="1"/>
    <col min="3" max="3" width="12" bestFit="1" customWidth="1"/>
    <col min="4" max="4" width="12" style="1" bestFit="1" customWidth="1"/>
    <col min="5" max="5" width="15.42578125" style="1" bestFit="1" customWidth="1"/>
    <col min="6" max="6" width="13.85546875" bestFit="1" customWidth="1"/>
    <col min="7" max="7" width="2" bestFit="1" customWidth="1"/>
    <col min="8" max="8" width="12.5703125" bestFit="1" customWidth="1"/>
    <col min="9" max="9" width="2" bestFit="1" customWidth="1"/>
  </cols>
  <sheetData>
    <row r="1" spans="1:12" ht="45" customHeight="1">
      <c r="A1" s="58" t="s">
        <v>99</v>
      </c>
      <c r="B1" s="58"/>
      <c r="C1" s="58"/>
      <c r="D1" s="58"/>
      <c r="E1" s="58"/>
      <c r="F1" s="58"/>
      <c r="G1" s="58"/>
      <c r="H1" s="58"/>
      <c r="I1" s="58"/>
      <c r="K1" s="59" t="s">
        <v>29</v>
      </c>
      <c r="L1" s="59"/>
    </row>
    <row r="2" spans="1:12" s="2" customFormat="1" ht="60">
      <c r="A2" s="27" t="s">
        <v>0</v>
      </c>
      <c r="B2" s="27" t="s">
        <v>1</v>
      </c>
      <c r="C2" s="7" t="s">
        <v>100</v>
      </c>
      <c r="D2" s="7" t="s">
        <v>2</v>
      </c>
      <c r="E2" s="7" t="s">
        <v>3</v>
      </c>
      <c r="F2" s="51" t="s">
        <v>6</v>
      </c>
      <c r="G2" s="52"/>
      <c r="H2" s="51" t="s">
        <v>5</v>
      </c>
      <c r="I2" s="26"/>
    </row>
    <row r="3" spans="1:12">
      <c r="A3" s="32">
        <v>37001</v>
      </c>
      <c r="B3" s="28" t="s">
        <v>37</v>
      </c>
      <c r="C3" s="8">
        <v>12281</v>
      </c>
      <c r="D3" s="8">
        <v>9137</v>
      </c>
      <c r="E3" s="11">
        <f>+D3/C3*100</f>
        <v>74.39947886979887</v>
      </c>
      <c r="F3" s="15">
        <v>221463904</v>
      </c>
      <c r="G3" s="16"/>
      <c r="H3" s="21">
        <f t="shared" ref="H3:H17" si="0">+F3/D3</f>
        <v>24238.142059757032</v>
      </c>
      <c r="I3" s="22"/>
    </row>
    <row r="4" spans="1:12">
      <c r="A4" s="32">
        <v>37002</v>
      </c>
      <c r="B4" s="28" t="s">
        <v>38</v>
      </c>
      <c r="C4" s="8">
        <v>9820</v>
      </c>
      <c r="D4" s="10">
        <v>7511</v>
      </c>
      <c r="E4" s="11">
        <f t="shared" ref="E4:E58" si="1">+D4/C4*100</f>
        <v>76.486761710794298</v>
      </c>
      <c r="F4" s="15">
        <v>176974264</v>
      </c>
      <c r="G4" s="16"/>
      <c r="H4" s="21">
        <f t="shared" si="0"/>
        <v>23562.010917321262</v>
      </c>
      <c r="I4" s="22"/>
    </row>
    <row r="5" spans="1:12">
      <c r="A5" s="32">
        <v>37003</v>
      </c>
      <c r="B5" s="28" t="s">
        <v>39</v>
      </c>
      <c r="C5" s="8">
        <v>6982</v>
      </c>
      <c r="D5" s="10">
        <v>5177</v>
      </c>
      <c r="E5" s="11">
        <f t="shared" si="1"/>
        <v>74.147808650816387</v>
      </c>
      <c r="F5" s="15">
        <v>105087003</v>
      </c>
      <c r="G5" s="16"/>
      <c r="H5" s="21">
        <f t="shared" si="0"/>
        <v>20298.822290902066</v>
      </c>
      <c r="I5" s="22"/>
    </row>
    <row r="6" spans="1:12">
      <c r="A6" s="32">
        <v>37005</v>
      </c>
      <c r="B6" s="28" t="s">
        <v>40</v>
      </c>
      <c r="C6" s="8">
        <v>5479</v>
      </c>
      <c r="D6" s="10">
        <v>4133</v>
      </c>
      <c r="E6" s="11">
        <f t="shared" si="1"/>
        <v>75.43347326154408</v>
      </c>
      <c r="F6" s="15">
        <v>100115557</v>
      </c>
      <c r="G6" s="16"/>
      <c r="H6" s="21">
        <f t="shared" si="0"/>
        <v>24223.45923058311</v>
      </c>
      <c r="I6" s="22"/>
    </row>
    <row r="7" spans="1:12" s="1" customFormat="1">
      <c r="A7" s="47">
        <v>37006</v>
      </c>
      <c r="B7" s="29" t="s">
        <v>41</v>
      </c>
      <c r="C7" s="8">
        <v>388367</v>
      </c>
      <c r="D7" s="10">
        <v>297573</v>
      </c>
      <c r="E7" s="11">
        <f t="shared" si="1"/>
        <v>76.621597612567498</v>
      </c>
      <c r="F7" s="17">
        <v>8072366706</v>
      </c>
      <c r="G7" s="18"/>
      <c r="H7" s="21">
        <f t="shared" si="0"/>
        <v>27127.349275639928</v>
      </c>
      <c r="I7" s="23"/>
    </row>
    <row r="8" spans="1:12">
      <c r="A8" s="32">
        <v>37007</v>
      </c>
      <c r="B8" s="28" t="s">
        <v>42</v>
      </c>
      <c r="C8" s="8">
        <v>3273</v>
      </c>
      <c r="D8" s="10">
        <v>2408</v>
      </c>
      <c r="E8" s="11">
        <f t="shared" si="1"/>
        <v>73.571646807210513</v>
      </c>
      <c r="F8" s="15">
        <v>47510419</v>
      </c>
      <c r="G8" s="16"/>
      <c r="H8" s="21">
        <f t="shared" si="0"/>
        <v>19730.240448504985</v>
      </c>
      <c r="I8" s="22"/>
    </row>
    <row r="9" spans="1:12">
      <c r="A9" s="32">
        <v>37008</v>
      </c>
      <c r="B9" s="28" t="s">
        <v>43</v>
      </c>
      <c r="C9" s="8">
        <v>18518</v>
      </c>
      <c r="D9" s="10">
        <v>13900</v>
      </c>
      <c r="E9" s="11">
        <f t="shared" si="1"/>
        <v>75.062101738848682</v>
      </c>
      <c r="F9" s="15">
        <v>327579721</v>
      </c>
      <c r="G9" s="16"/>
      <c r="H9" s="21">
        <f t="shared" si="0"/>
        <v>23566.886402877699</v>
      </c>
      <c r="I9" s="22"/>
    </row>
    <row r="10" spans="1:12">
      <c r="A10" s="32">
        <v>37009</v>
      </c>
      <c r="B10" s="28" t="s">
        <v>44</v>
      </c>
      <c r="C10" s="8">
        <v>13292</v>
      </c>
      <c r="D10" s="10">
        <v>10052</v>
      </c>
      <c r="E10" s="11">
        <f t="shared" si="1"/>
        <v>75.624435750827573</v>
      </c>
      <c r="F10" s="15">
        <v>246537462</v>
      </c>
      <c r="G10" s="16"/>
      <c r="H10" s="21">
        <f t="shared" si="0"/>
        <v>24526.209908475925</v>
      </c>
      <c r="I10" s="22"/>
    </row>
    <row r="11" spans="1:12">
      <c r="A11" s="32">
        <v>37010</v>
      </c>
      <c r="B11" s="28" t="s">
        <v>45</v>
      </c>
      <c r="C11" s="8">
        <v>1849</v>
      </c>
      <c r="D11" s="10">
        <v>1498</v>
      </c>
      <c r="E11" s="11">
        <f t="shared" si="1"/>
        <v>81.016765819361808</v>
      </c>
      <c r="F11" s="15">
        <v>29305227</v>
      </c>
      <c r="G11" s="16" t="s">
        <v>7</v>
      </c>
      <c r="H11" s="21">
        <f t="shared" si="0"/>
        <v>19562.901869158879</v>
      </c>
      <c r="I11" s="22" t="s">
        <v>7</v>
      </c>
    </row>
    <row r="12" spans="1:12">
      <c r="A12" s="32">
        <v>37011</v>
      </c>
      <c r="B12" s="28" t="s">
        <v>46</v>
      </c>
      <c r="C12" s="8">
        <v>36466</v>
      </c>
      <c r="D12" s="10">
        <v>27860</v>
      </c>
      <c r="E12" s="11">
        <f t="shared" si="1"/>
        <v>76.399934185268464</v>
      </c>
      <c r="F12" s="15">
        <v>717658260</v>
      </c>
      <c r="G12" s="16"/>
      <c r="H12" s="21">
        <f t="shared" si="0"/>
        <v>25759.449389806174</v>
      </c>
      <c r="I12" s="22"/>
    </row>
    <row r="13" spans="1:12">
      <c r="A13" s="32">
        <v>37012</v>
      </c>
      <c r="B13" s="28" t="s">
        <v>47</v>
      </c>
      <c r="C13" s="8">
        <v>3452</v>
      </c>
      <c r="D13" s="10">
        <v>2572</v>
      </c>
      <c r="E13" s="11">
        <f t="shared" si="1"/>
        <v>74.507531865585165</v>
      </c>
      <c r="F13" s="15">
        <v>54471383</v>
      </c>
      <c r="G13" s="16"/>
      <c r="H13" s="21">
        <f t="shared" si="0"/>
        <v>21178.609253499224</v>
      </c>
      <c r="I13" s="22"/>
    </row>
    <row r="14" spans="1:12">
      <c r="A14" s="32">
        <v>37013</v>
      </c>
      <c r="B14" s="28" t="s">
        <v>48</v>
      </c>
      <c r="C14" s="8">
        <v>1872</v>
      </c>
      <c r="D14" s="10">
        <v>1473</v>
      </c>
      <c r="E14" s="11">
        <f t="shared" si="1"/>
        <v>78.685897435897431</v>
      </c>
      <c r="F14" s="15">
        <v>27909408</v>
      </c>
      <c r="H14" s="21">
        <f t="shared" si="0"/>
        <v>18947.323828920569</v>
      </c>
      <c r="I14" s="22"/>
    </row>
    <row r="15" spans="1:12">
      <c r="A15" s="32">
        <v>37014</v>
      </c>
      <c r="B15" s="28" t="s">
        <v>49</v>
      </c>
      <c r="C15" s="8">
        <v>1251</v>
      </c>
      <c r="D15" s="10">
        <v>985</v>
      </c>
      <c r="E15" s="11">
        <f t="shared" si="1"/>
        <v>78.737010391686653</v>
      </c>
      <c r="F15" s="15">
        <v>17654130</v>
      </c>
      <c r="G15" s="16" t="s">
        <v>7</v>
      </c>
      <c r="H15" s="21">
        <f t="shared" si="0"/>
        <v>17922.97461928934</v>
      </c>
      <c r="I15" s="22" t="s">
        <v>7</v>
      </c>
    </row>
    <row r="16" spans="1:12">
      <c r="A16" s="32">
        <v>37015</v>
      </c>
      <c r="B16" s="28" t="s">
        <v>50</v>
      </c>
      <c r="C16" s="8">
        <v>3409</v>
      </c>
      <c r="D16" s="10">
        <v>2564</v>
      </c>
      <c r="E16" s="11">
        <f t="shared" si="1"/>
        <v>75.212672337929007</v>
      </c>
      <c r="F16" s="15">
        <v>54343756</v>
      </c>
      <c r="G16" s="16"/>
      <c r="H16" s="21">
        <f t="shared" si="0"/>
        <v>21194.912636505462</v>
      </c>
      <c r="I16" s="22"/>
    </row>
    <row r="17" spans="1:9">
      <c r="A17" s="32">
        <v>37016</v>
      </c>
      <c r="B17" s="28" t="s">
        <v>51</v>
      </c>
      <c r="C17" s="8">
        <v>4479</v>
      </c>
      <c r="D17" s="10">
        <v>3354</v>
      </c>
      <c r="E17" s="11">
        <f t="shared" si="1"/>
        <v>74.882786336235768</v>
      </c>
      <c r="F17" s="15">
        <v>75420585</v>
      </c>
      <c r="G17" s="16" t="s">
        <v>7</v>
      </c>
      <c r="H17" s="21">
        <f t="shared" si="0"/>
        <v>22486.757602862253</v>
      </c>
      <c r="I17" s="22" t="s">
        <v>7</v>
      </c>
    </row>
    <row r="18" spans="1:9">
      <c r="A18" s="32">
        <v>37017</v>
      </c>
      <c r="B18" s="28" t="s">
        <v>52</v>
      </c>
      <c r="C18" s="8">
        <v>6552</v>
      </c>
      <c r="D18" s="10">
        <v>4736</v>
      </c>
      <c r="E18" s="11">
        <f t="shared" si="1"/>
        <v>72.283272283272282</v>
      </c>
      <c r="F18" s="15">
        <v>107763115</v>
      </c>
      <c r="G18" s="16"/>
      <c r="H18" s="21">
        <f t="shared" ref="H18:H25" si="2">+F18/D18</f>
        <v>22754.03610641892</v>
      </c>
      <c r="I18" s="22"/>
    </row>
    <row r="19" spans="1:9">
      <c r="A19" s="32">
        <v>37019</v>
      </c>
      <c r="B19" s="28" t="s">
        <v>53</v>
      </c>
      <c r="C19" s="8">
        <v>18306</v>
      </c>
      <c r="D19" s="10">
        <v>13912</v>
      </c>
      <c r="E19" s="11">
        <f t="shared" si="1"/>
        <v>75.996940893696049</v>
      </c>
      <c r="F19" s="15">
        <v>348663288</v>
      </c>
      <c r="G19" s="16"/>
      <c r="H19" s="21">
        <f t="shared" si="2"/>
        <v>25062.053479010927</v>
      </c>
      <c r="I19" s="22"/>
    </row>
    <row r="20" spans="1:9">
      <c r="A20" s="32">
        <v>37020</v>
      </c>
      <c r="B20" s="28" t="s">
        <v>54</v>
      </c>
      <c r="C20" s="8">
        <v>20875</v>
      </c>
      <c r="D20" s="10">
        <v>15898</v>
      </c>
      <c r="E20" s="11">
        <f t="shared" si="1"/>
        <v>76.158083832335336</v>
      </c>
      <c r="F20" s="15">
        <v>379431898</v>
      </c>
      <c r="G20" s="16"/>
      <c r="H20" s="21">
        <f t="shared" si="2"/>
        <v>23866.643477166941</v>
      </c>
      <c r="I20" s="22"/>
    </row>
    <row r="21" spans="1:9">
      <c r="A21" s="32">
        <v>37021</v>
      </c>
      <c r="B21" s="28" t="s">
        <v>55</v>
      </c>
      <c r="C21" s="8">
        <v>15191</v>
      </c>
      <c r="D21" s="10">
        <v>11714</v>
      </c>
      <c r="E21" s="11">
        <f t="shared" si="1"/>
        <v>77.111447567638734</v>
      </c>
      <c r="F21" s="15">
        <v>306113635</v>
      </c>
      <c r="G21" s="16"/>
      <c r="H21" s="21">
        <f t="shared" si="2"/>
        <v>26132.289141198566</v>
      </c>
      <c r="I21" s="22"/>
    </row>
    <row r="22" spans="1:9">
      <c r="A22" s="32">
        <v>37022</v>
      </c>
      <c r="B22" s="28" t="s">
        <v>56</v>
      </c>
      <c r="C22" s="8">
        <v>5558</v>
      </c>
      <c r="D22" s="10">
        <v>4274</v>
      </c>
      <c r="E22" s="11">
        <f t="shared" si="1"/>
        <v>76.898164807484704</v>
      </c>
      <c r="F22" s="15">
        <v>87142873</v>
      </c>
      <c r="G22" s="16"/>
      <c r="H22" s="21">
        <f t="shared" si="2"/>
        <v>20389.067150210576</v>
      </c>
      <c r="I22" s="22"/>
    </row>
    <row r="23" spans="1:9">
      <c r="A23" s="32">
        <v>37024</v>
      </c>
      <c r="B23" s="28" t="s">
        <v>57</v>
      </c>
      <c r="C23" s="8">
        <v>13469</v>
      </c>
      <c r="D23" s="10">
        <v>9927</v>
      </c>
      <c r="E23" s="11">
        <f t="shared" si="1"/>
        <v>73.702576286287027</v>
      </c>
      <c r="F23" s="15">
        <v>217284476</v>
      </c>
      <c r="G23" s="16"/>
      <c r="H23" s="21">
        <f t="shared" si="2"/>
        <v>21888.231691346831</v>
      </c>
      <c r="I23" s="22"/>
    </row>
    <row r="24" spans="1:9">
      <c r="A24" s="32">
        <v>37025</v>
      </c>
      <c r="B24" s="28" t="s">
        <v>58</v>
      </c>
      <c r="C24" s="8">
        <v>6617</v>
      </c>
      <c r="D24" s="10">
        <v>4864</v>
      </c>
      <c r="E24" s="11">
        <f t="shared" si="1"/>
        <v>73.507631857337159</v>
      </c>
      <c r="F24" s="15">
        <v>111767896</v>
      </c>
      <c r="G24" s="16"/>
      <c r="H24" s="21">
        <f t="shared" si="2"/>
        <v>22978.597039473683</v>
      </c>
      <c r="I24" s="22"/>
    </row>
    <row r="25" spans="1:9">
      <c r="A25" s="32">
        <v>37026</v>
      </c>
      <c r="B25" s="28" t="s">
        <v>59</v>
      </c>
      <c r="C25" s="8">
        <v>1916</v>
      </c>
      <c r="D25" s="10">
        <v>1467</v>
      </c>
      <c r="E25" s="11">
        <f t="shared" si="1"/>
        <v>76.565762004175369</v>
      </c>
      <c r="F25" s="15">
        <v>28615450</v>
      </c>
      <c r="G25" s="16" t="s">
        <v>7</v>
      </c>
      <c r="H25" s="21">
        <f t="shared" si="2"/>
        <v>19506.100886162236</v>
      </c>
      <c r="I25" s="22" t="s">
        <v>7</v>
      </c>
    </row>
    <row r="26" spans="1:9">
      <c r="A26" s="32">
        <v>37027</v>
      </c>
      <c r="B26" s="28" t="s">
        <v>60</v>
      </c>
      <c r="C26" s="8">
        <v>4828</v>
      </c>
      <c r="D26" s="10">
        <v>3618</v>
      </c>
      <c r="E26" s="11">
        <f t="shared" si="1"/>
        <v>74.937862468931243</v>
      </c>
      <c r="F26" s="15">
        <v>73921707</v>
      </c>
      <c r="G26" s="16"/>
      <c r="H26" s="21">
        <f t="shared" ref="H26:H58" si="3">+F26/D26</f>
        <v>20431.649253731342</v>
      </c>
      <c r="I26" s="22"/>
    </row>
    <row r="27" spans="1:9">
      <c r="A27" s="32">
        <v>37028</v>
      </c>
      <c r="B27" s="28" t="s">
        <v>61</v>
      </c>
      <c r="C27" s="8">
        <v>5452</v>
      </c>
      <c r="D27" s="10">
        <v>3975</v>
      </c>
      <c r="E27" s="11">
        <f t="shared" si="1"/>
        <v>72.9090242112986</v>
      </c>
      <c r="F27" s="15">
        <v>79342684</v>
      </c>
      <c r="G27" s="16"/>
      <c r="H27" s="21">
        <f t="shared" si="3"/>
        <v>19960.423647798743</v>
      </c>
      <c r="I27" s="22"/>
    </row>
    <row r="28" spans="1:9">
      <c r="A28" s="32">
        <v>37030</v>
      </c>
      <c r="B28" s="28" t="s">
        <v>62</v>
      </c>
      <c r="C28" s="8">
        <v>11972</v>
      </c>
      <c r="D28" s="10">
        <v>8998</v>
      </c>
      <c r="E28" s="11">
        <f t="shared" si="1"/>
        <v>75.15870364183094</v>
      </c>
      <c r="F28" s="15">
        <v>230921383</v>
      </c>
      <c r="G28" s="16"/>
      <c r="H28" s="21">
        <f t="shared" si="3"/>
        <v>25663.634474327628</v>
      </c>
      <c r="I28" s="22"/>
    </row>
    <row r="29" spans="1:9">
      <c r="A29" s="32">
        <v>37031</v>
      </c>
      <c r="B29" s="28" t="s">
        <v>63</v>
      </c>
      <c r="C29" s="8">
        <v>3915</v>
      </c>
      <c r="D29" s="10">
        <v>2858</v>
      </c>
      <c r="E29" s="11">
        <f t="shared" si="1"/>
        <v>73.00127713920817</v>
      </c>
      <c r="F29" s="15">
        <v>61358812</v>
      </c>
      <c r="G29" s="16"/>
      <c r="H29" s="21">
        <f t="shared" si="3"/>
        <v>21469.143456962913</v>
      </c>
      <c r="I29" s="22"/>
    </row>
    <row r="30" spans="1:9">
      <c r="A30" s="32">
        <v>37032</v>
      </c>
      <c r="B30" s="28" t="s">
        <v>64</v>
      </c>
      <c r="C30" s="8">
        <v>69951</v>
      </c>
      <c r="D30" s="10">
        <v>53292</v>
      </c>
      <c r="E30" s="11">
        <f t="shared" si="1"/>
        <v>76.184757901959941</v>
      </c>
      <c r="F30" s="15">
        <v>1231841926</v>
      </c>
      <c r="G30" s="16"/>
      <c r="H30" s="21">
        <f t="shared" si="3"/>
        <v>23114.950198904149</v>
      </c>
      <c r="I30" s="22"/>
    </row>
    <row r="31" spans="1:9">
      <c r="A31" s="32">
        <v>37033</v>
      </c>
      <c r="B31" s="28" t="s">
        <v>65</v>
      </c>
      <c r="C31" s="8">
        <v>2203</v>
      </c>
      <c r="D31" s="10">
        <v>1744</v>
      </c>
      <c r="E31" s="11">
        <f t="shared" si="1"/>
        <v>79.164775306400358</v>
      </c>
      <c r="F31" s="15">
        <v>33716886</v>
      </c>
      <c r="G31" s="16"/>
      <c r="H31" s="21">
        <f t="shared" si="3"/>
        <v>19333.076834862386</v>
      </c>
      <c r="I31" s="22"/>
    </row>
    <row r="32" spans="1:9">
      <c r="A32" s="32">
        <v>37034</v>
      </c>
      <c r="B32" s="28" t="s">
        <v>66</v>
      </c>
      <c r="C32" s="8">
        <v>4315</v>
      </c>
      <c r="D32" s="10">
        <v>3199</v>
      </c>
      <c r="E32" s="11">
        <f t="shared" si="1"/>
        <v>74.13673232908458</v>
      </c>
      <c r="F32" s="15">
        <v>69358560</v>
      </c>
      <c r="G32" s="16"/>
      <c r="H32" s="21">
        <f t="shared" si="3"/>
        <v>21681.325414191935</v>
      </c>
      <c r="I32" s="22"/>
    </row>
    <row r="33" spans="1:9">
      <c r="A33" s="32">
        <v>37035</v>
      </c>
      <c r="B33" s="28" t="s">
        <v>67</v>
      </c>
      <c r="C33" s="8">
        <v>8972</v>
      </c>
      <c r="D33" s="10">
        <v>6799</v>
      </c>
      <c r="E33" s="11">
        <f t="shared" si="1"/>
        <v>75.78020508247883</v>
      </c>
      <c r="F33" s="15">
        <v>144428074</v>
      </c>
      <c r="G33" s="16"/>
      <c r="H33" s="21">
        <f t="shared" si="3"/>
        <v>21242.546550963376</v>
      </c>
      <c r="I33" s="22"/>
    </row>
    <row r="34" spans="1:9">
      <c r="A34" s="32">
        <v>37036</v>
      </c>
      <c r="B34" s="28" t="s">
        <v>68</v>
      </c>
      <c r="C34" s="8">
        <v>6812</v>
      </c>
      <c r="D34" s="10">
        <v>4926</v>
      </c>
      <c r="E34" s="11">
        <f t="shared" si="1"/>
        <v>72.313564298297123</v>
      </c>
      <c r="F34" s="15">
        <v>114110117</v>
      </c>
      <c r="G34" s="16"/>
      <c r="H34" s="21">
        <f t="shared" si="3"/>
        <v>23164.863377994316</v>
      </c>
      <c r="I34" s="22"/>
    </row>
    <row r="35" spans="1:9">
      <c r="A35" s="32">
        <v>37037</v>
      </c>
      <c r="B35" s="28" t="s">
        <v>69</v>
      </c>
      <c r="C35" s="8">
        <v>16744</v>
      </c>
      <c r="D35" s="10">
        <v>12695</v>
      </c>
      <c r="E35" s="11">
        <f t="shared" si="1"/>
        <v>75.818203535594847</v>
      </c>
      <c r="F35" s="15">
        <v>274007331</v>
      </c>
      <c r="G35" s="16"/>
      <c r="H35" s="21">
        <f t="shared" si="3"/>
        <v>21583.877983458053</v>
      </c>
      <c r="I35" s="22"/>
    </row>
    <row r="36" spans="1:9">
      <c r="A36" s="32">
        <v>37038</v>
      </c>
      <c r="B36" s="28" t="s">
        <v>70</v>
      </c>
      <c r="C36" s="8">
        <v>8783</v>
      </c>
      <c r="D36" s="10">
        <v>6753</v>
      </c>
      <c r="E36" s="11">
        <f t="shared" si="1"/>
        <v>76.887168393487414</v>
      </c>
      <c r="F36" s="15">
        <v>152929573</v>
      </c>
      <c r="G36" s="16"/>
      <c r="H36" s="21">
        <f t="shared" si="3"/>
        <v>22646.168073448836</v>
      </c>
      <c r="I36" s="22"/>
    </row>
    <row r="37" spans="1:9">
      <c r="A37" s="32">
        <v>37039</v>
      </c>
      <c r="B37" s="28" t="s">
        <v>71</v>
      </c>
      <c r="C37" s="8">
        <v>15653</v>
      </c>
      <c r="D37" s="10">
        <v>11675</v>
      </c>
      <c r="E37" s="11">
        <f t="shared" si="1"/>
        <v>74.586341276432634</v>
      </c>
      <c r="F37" s="15">
        <v>242348712</v>
      </c>
      <c r="G37" s="16"/>
      <c r="H37" s="21">
        <f t="shared" si="3"/>
        <v>20757.919657387582</v>
      </c>
      <c r="I37" s="22"/>
    </row>
    <row r="38" spans="1:9">
      <c r="A38" s="32">
        <v>37040</v>
      </c>
      <c r="B38" s="28" t="s">
        <v>72</v>
      </c>
      <c r="C38" s="8">
        <v>3691</v>
      </c>
      <c r="D38" s="10">
        <v>2874</v>
      </c>
      <c r="E38" s="11">
        <f t="shared" si="1"/>
        <v>77.86507721484692</v>
      </c>
      <c r="F38" s="15">
        <v>57706479</v>
      </c>
      <c r="G38" s="16"/>
      <c r="H38" s="21">
        <f t="shared" si="3"/>
        <v>20078.802713987472</v>
      </c>
      <c r="I38" s="22"/>
    </row>
    <row r="39" spans="1:9">
      <c r="A39" s="32">
        <v>37041</v>
      </c>
      <c r="B39" s="28" t="s">
        <v>73</v>
      </c>
      <c r="C39" s="8">
        <v>6055</v>
      </c>
      <c r="D39" s="10">
        <v>4424</v>
      </c>
      <c r="E39" s="11">
        <f t="shared" si="1"/>
        <v>73.063583815028892</v>
      </c>
      <c r="F39" s="15">
        <v>99061189</v>
      </c>
      <c r="G39" s="16"/>
      <c r="H39" s="21">
        <f t="shared" si="3"/>
        <v>22391.769665461121</v>
      </c>
      <c r="I39" s="22"/>
    </row>
    <row r="40" spans="1:9">
      <c r="A40" s="32">
        <v>37042</v>
      </c>
      <c r="B40" s="28" t="s">
        <v>74</v>
      </c>
      <c r="C40" s="8">
        <v>10950</v>
      </c>
      <c r="D40" s="10">
        <v>8377</v>
      </c>
      <c r="E40" s="11">
        <f t="shared" si="1"/>
        <v>76.502283105022826</v>
      </c>
      <c r="F40" s="15">
        <v>247275509</v>
      </c>
      <c r="G40" s="16"/>
      <c r="H40" s="21">
        <f t="shared" si="3"/>
        <v>29518.384743941744</v>
      </c>
      <c r="I40" s="22"/>
    </row>
    <row r="41" spans="1:9">
      <c r="A41" s="32">
        <v>37044</v>
      </c>
      <c r="B41" s="28" t="s">
        <v>75</v>
      </c>
      <c r="C41" s="8">
        <v>6312</v>
      </c>
      <c r="D41" s="10">
        <v>4594</v>
      </c>
      <c r="E41" s="11">
        <f t="shared" si="1"/>
        <v>72.782002534854257</v>
      </c>
      <c r="F41" s="15">
        <v>98940827</v>
      </c>
      <c r="G41" s="16"/>
      <c r="H41" s="21">
        <f t="shared" si="3"/>
        <v>21536.967131040488</v>
      </c>
      <c r="I41" s="22"/>
    </row>
    <row r="42" spans="1:9">
      <c r="A42" s="32">
        <v>37045</v>
      </c>
      <c r="B42" s="28" t="s">
        <v>76</v>
      </c>
      <c r="C42" s="8">
        <v>4732</v>
      </c>
      <c r="D42" s="10">
        <v>3659</v>
      </c>
      <c r="E42" s="11">
        <f t="shared" si="1"/>
        <v>77.324598478444628</v>
      </c>
      <c r="F42" s="15">
        <v>75192729</v>
      </c>
      <c r="G42" s="16"/>
      <c r="H42" s="21">
        <f t="shared" si="3"/>
        <v>20550.076250341623</v>
      </c>
      <c r="I42" s="22"/>
    </row>
    <row r="43" spans="1:9">
      <c r="A43" s="32">
        <v>37046</v>
      </c>
      <c r="B43" s="28" t="s">
        <v>77</v>
      </c>
      <c r="C43" s="8">
        <v>13770</v>
      </c>
      <c r="D43" s="10">
        <v>10380</v>
      </c>
      <c r="E43" s="11">
        <f t="shared" si="1"/>
        <v>75.381263616557732</v>
      </c>
      <c r="F43" s="15">
        <v>260686209</v>
      </c>
      <c r="G43" s="16"/>
      <c r="H43" s="21">
        <f t="shared" si="3"/>
        <v>25114.278323699422</v>
      </c>
      <c r="I43" s="22"/>
    </row>
    <row r="44" spans="1:9">
      <c r="A44" s="32">
        <v>37047</v>
      </c>
      <c r="B44" s="28" t="s">
        <v>78</v>
      </c>
      <c r="C44" s="8">
        <v>17537</v>
      </c>
      <c r="D44" s="10">
        <v>13174</v>
      </c>
      <c r="E44" s="11">
        <f t="shared" si="1"/>
        <v>75.121172378399962</v>
      </c>
      <c r="F44" s="15">
        <v>345942023</v>
      </c>
      <c r="G44" s="16"/>
      <c r="H44" s="21">
        <f t="shared" si="3"/>
        <v>26259.452178533476</v>
      </c>
      <c r="I44" s="22"/>
    </row>
    <row r="45" spans="1:9">
      <c r="A45" s="32">
        <v>37048</v>
      </c>
      <c r="B45" s="28" t="s">
        <v>79</v>
      </c>
      <c r="C45" s="8">
        <v>7013</v>
      </c>
      <c r="D45" s="10">
        <v>5343</v>
      </c>
      <c r="E45" s="11">
        <f t="shared" si="1"/>
        <v>76.187081135034944</v>
      </c>
      <c r="F45" s="15">
        <v>119537279</v>
      </c>
      <c r="G45" s="16"/>
      <c r="H45" s="21">
        <f t="shared" si="3"/>
        <v>22372.689313119969</v>
      </c>
      <c r="I45" s="22"/>
    </row>
    <row r="46" spans="1:9">
      <c r="A46" s="32">
        <v>37050</v>
      </c>
      <c r="B46" s="28" t="s">
        <v>80</v>
      </c>
      <c r="C46" s="8">
        <v>8369</v>
      </c>
      <c r="D46" s="10">
        <v>6260</v>
      </c>
      <c r="E46" s="11">
        <f t="shared" si="1"/>
        <v>74.799856613693393</v>
      </c>
      <c r="F46" s="15">
        <v>146595783</v>
      </c>
      <c r="G46" s="16"/>
      <c r="H46" s="21">
        <f t="shared" si="3"/>
        <v>23417.856709265176</v>
      </c>
      <c r="I46" s="22"/>
    </row>
    <row r="47" spans="1:9">
      <c r="A47" s="32">
        <v>37051</v>
      </c>
      <c r="B47" s="28" t="s">
        <v>81</v>
      </c>
      <c r="C47" s="8">
        <v>4249</v>
      </c>
      <c r="D47" s="10">
        <v>3147</v>
      </c>
      <c r="E47" s="11">
        <f t="shared" si="1"/>
        <v>74.064485761355613</v>
      </c>
      <c r="F47" s="15">
        <v>67204772</v>
      </c>
      <c r="G47" s="16"/>
      <c r="H47" s="21">
        <f t="shared" si="3"/>
        <v>21355.186526850968</v>
      </c>
      <c r="I47" s="22"/>
    </row>
    <row r="48" spans="1:9">
      <c r="A48" s="32">
        <v>37052</v>
      </c>
      <c r="B48" s="28" t="s">
        <v>82</v>
      </c>
      <c r="C48" s="8">
        <v>8629</v>
      </c>
      <c r="D48" s="10">
        <v>6385</v>
      </c>
      <c r="E48" s="11">
        <f t="shared" si="1"/>
        <v>73.994669138950059</v>
      </c>
      <c r="F48" s="15">
        <v>154016242</v>
      </c>
      <c r="G48" s="16"/>
      <c r="H48" s="21">
        <f t="shared" si="3"/>
        <v>24121.572748629602</v>
      </c>
      <c r="I48" s="22"/>
    </row>
    <row r="49" spans="1:9">
      <c r="A49" s="32">
        <v>37053</v>
      </c>
      <c r="B49" s="28" t="s">
        <v>83</v>
      </c>
      <c r="C49" s="8">
        <v>28186</v>
      </c>
      <c r="D49" s="10">
        <v>20958</v>
      </c>
      <c r="E49" s="11">
        <f t="shared" si="1"/>
        <v>74.356063293833813</v>
      </c>
      <c r="F49" s="15">
        <v>495728902</v>
      </c>
      <c r="G49" s="16"/>
      <c r="H49" s="21">
        <f t="shared" si="3"/>
        <v>23653.445080637466</v>
      </c>
      <c r="I49" s="22"/>
    </row>
    <row r="50" spans="1:9">
      <c r="A50" s="32">
        <v>37054</v>
      </c>
      <c r="B50" s="28" t="s">
        <v>84</v>
      </c>
      <c r="C50" s="8">
        <v>32333</v>
      </c>
      <c r="D50" s="10">
        <v>24745</v>
      </c>
      <c r="E50" s="11">
        <f t="shared" si="1"/>
        <v>76.531716821822897</v>
      </c>
      <c r="F50" s="15">
        <v>703616765</v>
      </c>
      <c r="G50" s="16"/>
      <c r="H50" s="21">
        <f t="shared" si="3"/>
        <v>28434.70458678521</v>
      </c>
      <c r="I50" s="22"/>
    </row>
    <row r="51" spans="1:9">
      <c r="A51" s="32">
        <v>37055</v>
      </c>
      <c r="B51" s="28" t="s">
        <v>85</v>
      </c>
      <c r="C51" s="8">
        <v>12292</v>
      </c>
      <c r="D51" s="10">
        <v>9182</v>
      </c>
      <c r="E51" s="11">
        <f t="shared" si="1"/>
        <v>74.698991213797598</v>
      </c>
      <c r="F51" s="15">
        <v>200850522</v>
      </c>
      <c r="G51" s="16"/>
      <c r="H51" s="21">
        <f t="shared" si="3"/>
        <v>21874.376170768897</v>
      </c>
      <c r="I51" s="22"/>
    </row>
    <row r="52" spans="1:9">
      <c r="A52" s="32">
        <v>37056</v>
      </c>
      <c r="B52" s="28" t="s">
        <v>86</v>
      </c>
      <c r="C52" s="8">
        <v>7255</v>
      </c>
      <c r="D52" s="10">
        <v>5255</v>
      </c>
      <c r="E52" s="11">
        <f t="shared" si="1"/>
        <v>72.432804962095105</v>
      </c>
      <c r="F52" s="15">
        <v>117153763</v>
      </c>
      <c r="G52" s="16"/>
      <c r="H52" s="21">
        <f t="shared" si="3"/>
        <v>22293.770313986679</v>
      </c>
      <c r="I52" s="22"/>
    </row>
    <row r="53" spans="1:9">
      <c r="A53" s="32">
        <v>37057</v>
      </c>
      <c r="B53" s="28" t="s">
        <v>87</v>
      </c>
      <c r="C53" s="8">
        <v>14792</v>
      </c>
      <c r="D53" s="10">
        <v>11187</v>
      </c>
      <c r="E53" s="11">
        <f t="shared" si="1"/>
        <v>75.628718226068145</v>
      </c>
      <c r="F53" s="15">
        <v>297989961</v>
      </c>
      <c r="G53" s="16"/>
      <c r="H53" s="21">
        <f t="shared" si="3"/>
        <v>26637.164655403594</v>
      </c>
      <c r="I53" s="22"/>
    </row>
    <row r="54" spans="1:9">
      <c r="A54" s="32">
        <v>37059</v>
      </c>
      <c r="B54" s="28" t="s">
        <v>88</v>
      </c>
      <c r="C54" s="8">
        <v>7627</v>
      </c>
      <c r="D54" s="10">
        <v>5564</v>
      </c>
      <c r="E54" s="11">
        <f t="shared" si="1"/>
        <v>72.951357021109217</v>
      </c>
      <c r="F54" s="15">
        <v>114629842</v>
      </c>
      <c r="G54" s="16"/>
      <c r="H54" s="21">
        <f t="shared" si="3"/>
        <v>20602.056434219987</v>
      </c>
      <c r="I54" s="22"/>
    </row>
    <row r="55" spans="1:9">
      <c r="A55" s="32">
        <v>37060</v>
      </c>
      <c r="B55" s="28" t="s">
        <v>89</v>
      </c>
      <c r="C55" s="8">
        <v>18875</v>
      </c>
      <c r="D55" s="10">
        <v>14460</v>
      </c>
      <c r="E55" s="11">
        <f t="shared" si="1"/>
        <v>76.609271523178819</v>
      </c>
      <c r="F55" s="15">
        <v>382591350</v>
      </c>
      <c r="G55" s="16"/>
      <c r="H55" s="21">
        <f t="shared" si="3"/>
        <v>26458.599585062242</v>
      </c>
      <c r="I55" s="22"/>
    </row>
    <row r="56" spans="1:9">
      <c r="A56" s="32">
        <v>37061</v>
      </c>
      <c r="B56" s="28" t="s">
        <v>90</v>
      </c>
      <c r="C56" s="8">
        <v>30716</v>
      </c>
      <c r="D56" s="10">
        <v>22889</v>
      </c>
      <c r="E56" s="11">
        <f t="shared" si="1"/>
        <v>74.518166427920306</v>
      </c>
      <c r="F56" s="15">
        <v>537829870</v>
      </c>
      <c r="G56" s="16"/>
      <c r="H56" s="21">
        <f t="shared" si="3"/>
        <v>23497.307440255143</v>
      </c>
      <c r="I56" s="22"/>
    </row>
    <row r="57" spans="1:9">
      <c r="A57" s="32">
        <v>37062</v>
      </c>
      <c r="B57" s="28" t="s">
        <v>91</v>
      </c>
      <c r="C57" s="8">
        <v>6953</v>
      </c>
      <c r="D57" s="10">
        <v>5116</v>
      </c>
      <c r="E57" s="11">
        <f t="shared" si="1"/>
        <v>73.579749748310093</v>
      </c>
      <c r="F57" s="17">
        <v>108642929</v>
      </c>
      <c r="G57" s="18"/>
      <c r="H57" s="21">
        <f t="shared" si="3"/>
        <v>21235.912627052385</v>
      </c>
      <c r="I57" s="25"/>
    </row>
    <row r="58" spans="1:9">
      <c r="A58" s="49">
        <v>237</v>
      </c>
      <c r="B58" s="30" t="s">
        <v>92</v>
      </c>
      <c r="C58" s="9">
        <f>SUM(C3:C57)</f>
        <v>1009210</v>
      </c>
      <c r="D58" s="9">
        <f>SUM(D3:D57)</f>
        <v>765494</v>
      </c>
      <c r="E58" s="12">
        <f t="shared" si="1"/>
        <v>75.85081400303207</v>
      </c>
      <c r="F58" s="19">
        <f>SUM(F3:F57)</f>
        <v>19200659126</v>
      </c>
      <c r="G58" s="20" t="s">
        <v>7</v>
      </c>
      <c r="H58" s="24">
        <f t="shared" si="3"/>
        <v>25082.703621452292</v>
      </c>
      <c r="I58" s="25" t="s">
        <v>7</v>
      </c>
    </row>
    <row r="59" spans="1:9">
      <c r="A59" s="5" t="s">
        <v>8</v>
      </c>
      <c r="D59" s="4"/>
      <c r="E59" s="4"/>
      <c r="F59" s="3"/>
      <c r="G59" s="3"/>
    </row>
    <row r="60" spans="1:9">
      <c r="D60" s="4"/>
      <c r="E60" s="4"/>
      <c r="F60" s="3"/>
      <c r="G60" s="3"/>
    </row>
    <row r="61" spans="1:9">
      <c r="A61" s="6" t="s">
        <v>32</v>
      </c>
      <c r="D61" s="4"/>
      <c r="E61" s="4"/>
      <c r="F61" s="3"/>
      <c r="G61" s="3"/>
    </row>
    <row r="62" spans="1:9">
      <c r="A62" t="s">
        <v>31</v>
      </c>
      <c r="D62" s="4"/>
      <c r="E62" s="4"/>
      <c r="F62" s="3"/>
      <c r="G62" s="3"/>
    </row>
    <row r="63" spans="1:9">
      <c r="A63" s="54" t="s">
        <v>30</v>
      </c>
      <c r="D63" s="4"/>
      <c r="E63" s="4"/>
      <c r="F63" s="3"/>
      <c r="G63" s="3"/>
    </row>
    <row r="64" spans="1:9">
      <c r="D64" s="4"/>
      <c r="E64" s="4"/>
      <c r="F64" s="3"/>
      <c r="G64" s="3"/>
    </row>
    <row r="65" spans="4:7">
      <c r="D65" s="4"/>
      <c r="E65" s="4"/>
      <c r="F65" s="3"/>
      <c r="G65" s="3"/>
    </row>
    <row r="66" spans="4:7">
      <c r="D66" s="4"/>
      <c r="E66" s="4"/>
      <c r="F66" s="3"/>
      <c r="G66" s="3"/>
    </row>
    <row r="67" spans="4:7">
      <c r="D67" s="4"/>
      <c r="E67" s="4"/>
      <c r="F67" s="3"/>
      <c r="G67" s="3"/>
    </row>
    <row r="68" spans="4:7">
      <c r="D68" s="4"/>
      <c r="E68" s="4"/>
      <c r="F68" s="3"/>
      <c r="G68" s="3"/>
    </row>
  </sheetData>
  <mergeCells count="2">
    <mergeCell ref="A1:I1"/>
    <mergeCell ref="K1:L1"/>
  </mergeCells>
  <hyperlinks>
    <hyperlink ref="K1:L1" location="indice!A1" display="Torna all'indice"/>
  </hyperlinks>
  <pageMargins left="0" right="0" top="0" bottom="0" header="0" footer="0"/>
  <pageSetup paperSize="9" scale="83" orientation="portrait" r:id="rId1"/>
  <ignoredErrors>
    <ignoredError sqref="E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Normal="100" workbookViewId="0">
      <selection activeCell="K1" sqref="K1"/>
    </sheetView>
  </sheetViews>
  <sheetFormatPr defaultRowHeight="15"/>
  <cols>
    <col min="1" max="1" width="11.28515625" customWidth="1"/>
    <col min="2" max="2" width="30.42578125" bestFit="1" customWidth="1"/>
    <col min="3" max="3" width="10.28515625" bestFit="1" customWidth="1"/>
    <col min="4" max="4" width="12.7109375" bestFit="1" customWidth="1"/>
    <col min="5" max="5" width="10.28515625" bestFit="1" customWidth="1"/>
    <col min="6" max="6" width="12.7109375" bestFit="1" customWidth="1"/>
    <col min="7" max="7" width="10.28515625" bestFit="1" customWidth="1"/>
    <col min="8" max="8" width="12.7109375" bestFit="1" customWidth="1"/>
    <col min="9" max="9" width="10.28515625" bestFit="1" customWidth="1"/>
    <col min="10" max="10" width="12.7109375" bestFit="1" customWidth="1"/>
    <col min="11" max="11" width="10.28515625" bestFit="1" customWidth="1"/>
    <col min="12" max="12" width="13.85546875" bestFit="1" customWidth="1"/>
    <col min="13" max="13" width="2" bestFit="1" customWidth="1"/>
  </cols>
  <sheetData>
    <row r="1" spans="1:15" ht="33" customHeight="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N1" s="59" t="s">
        <v>29</v>
      </c>
      <c r="O1" s="59"/>
    </row>
    <row r="2" spans="1:15" ht="33" customHeight="1">
      <c r="A2" s="62" t="s">
        <v>0</v>
      </c>
      <c r="B2" s="64" t="s">
        <v>1</v>
      </c>
      <c r="C2" s="61" t="s">
        <v>16</v>
      </c>
      <c r="D2" s="66"/>
      <c r="E2" s="60" t="s">
        <v>17</v>
      </c>
      <c r="F2" s="66"/>
      <c r="G2" s="60" t="s">
        <v>18</v>
      </c>
      <c r="H2" s="66"/>
      <c r="I2" s="60" t="s">
        <v>19</v>
      </c>
      <c r="J2" s="61"/>
      <c r="K2" s="60" t="s">
        <v>4</v>
      </c>
      <c r="L2" s="61"/>
      <c r="M2" s="34"/>
    </row>
    <row r="3" spans="1:15" s="2" customFormat="1">
      <c r="A3" s="63"/>
      <c r="B3" s="65"/>
      <c r="C3" s="35" t="s">
        <v>20</v>
      </c>
      <c r="D3" s="14" t="s">
        <v>21</v>
      </c>
      <c r="E3" s="13" t="s">
        <v>20</v>
      </c>
      <c r="F3" s="14" t="s">
        <v>21</v>
      </c>
      <c r="G3" s="13" t="s">
        <v>20</v>
      </c>
      <c r="H3" s="14" t="s">
        <v>21</v>
      </c>
      <c r="I3" s="13" t="s">
        <v>20</v>
      </c>
      <c r="J3" s="35" t="s">
        <v>21</v>
      </c>
      <c r="K3" s="13" t="s">
        <v>20</v>
      </c>
      <c r="L3" s="35" t="s">
        <v>21</v>
      </c>
      <c r="M3" s="26"/>
    </row>
    <row r="4" spans="1:15">
      <c r="A4" s="32">
        <v>37001</v>
      </c>
      <c r="B4" s="28" t="s">
        <v>37</v>
      </c>
      <c r="C4" s="15">
        <v>2666</v>
      </c>
      <c r="D4" s="16">
        <v>21605367</v>
      </c>
      <c r="E4" s="15">
        <v>3358</v>
      </c>
      <c r="F4" s="16">
        <v>68450212</v>
      </c>
      <c r="G4" s="15">
        <v>2569</v>
      </c>
      <c r="H4" s="16">
        <v>88701329</v>
      </c>
      <c r="I4" s="15">
        <v>464</v>
      </c>
      <c r="J4" s="36">
        <v>42706996</v>
      </c>
      <c r="K4" s="15">
        <v>9057</v>
      </c>
      <c r="L4" s="36">
        <v>221463904</v>
      </c>
      <c r="M4" s="22"/>
    </row>
    <row r="5" spans="1:15">
      <c r="A5" s="32">
        <v>37002</v>
      </c>
      <c r="B5" s="28" t="s">
        <v>38</v>
      </c>
      <c r="C5" s="15">
        <v>2278</v>
      </c>
      <c r="D5" s="16">
        <v>18301078</v>
      </c>
      <c r="E5" s="15">
        <v>2737</v>
      </c>
      <c r="F5" s="16">
        <v>56065756</v>
      </c>
      <c r="G5" s="15">
        <v>2098</v>
      </c>
      <c r="H5" s="16">
        <v>72188023</v>
      </c>
      <c r="I5" s="15">
        <v>344</v>
      </c>
      <c r="J5" s="36">
        <v>30419407</v>
      </c>
      <c r="K5" s="15">
        <v>7457</v>
      </c>
      <c r="L5" s="36">
        <v>176974264</v>
      </c>
      <c r="M5" s="22"/>
    </row>
    <row r="6" spans="1:15">
      <c r="A6" s="32">
        <v>37003</v>
      </c>
      <c r="B6" s="28" t="s">
        <v>39</v>
      </c>
      <c r="C6" s="15">
        <v>1877</v>
      </c>
      <c r="D6" s="16">
        <v>15166579</v>
      </c>
      <c r="E6" s="15">
        <v>1965</v>
      </c>
      <c r="F6" s="16">
        <v>39792919</v>
      </c>
      <c r="G6" s="15">
        <v>1149</v>
      </c>
      <c r="H6" s="16">
        <v>38505860</v>
      </c>
      <c r="I6" s="15">
        <v>141</v>
      </c>
      <c r="J6" s="36">
        <v>11621645</v>
      </c>
      <c r="K6" s="15">
        <v>5132</v>
      </c>
      <c r="L6" s="36">
        <v>105087003</v>
      </c>
      <c r="M6" s="22"/>
    </row>
    <row r="7" spans="1:15">
      <c r="A7" s="32">
        <v>37005</v>
      </c>
      <c r="B7" s="28" t="s">
        <v>40</v>
      </c>
      <c r="C7" s="15">
        <v>1284</v>
      </c>
      <c r="D7" s="16">
        <v>10577162</v>
      </c>
      <c r="E7" s="15">
        <v>1556</v>
      </c>
      <c r="F7" s="16">
        <v>31781653</v>
      </c>
      <c r="G7" s="15">
        <v>1057</v>
      </c>
      <c r="H7" s="16">
        <v>36586297</v>
      </c>
      <c r="I7" s="15">
        <v>196</v>
      </c>
      <c r="J7" s="36">
        <v>21170445</v>
      </c>
      <c r="K7" s="15">
        <v>4093</v>
      </c>
      <c r="L7" s="36">
        <v>100115557</v>
      </c>
      <c r="M7" s="22"/>
    </row>
    <row r="8" spans="1:15">
      <c r="A8" s="32">
        <v>37006</v>
      </c>
      <c r="B8" s="28" t="s">
        <v>41</v>
      </c>
      <c r="C8" s="15">
        <v>96274</v>
      </c>
      <c r="D8" s="16">
        <v>709575999</v>
      </c>
      <c r="E8" s="15">
        <v>91417</v>
      </c>
      <c r="F8" s="16">
        <v>1871033059</v>
      </c>
      <c r="G8" s="15">
        <v>79188</v>
      </c>
      <c r="H8" s="16">
        <v>2794364174</v>
      </c>
      <c r="I8" s="15">
        <v>25303</v>
      </c>
      <c r="J8" s="36">
        <v>2697393474</v>
      </c>
      <c r="K8" s="15">
        <v>292182</v>
      </c>
      <c r="L8" s="36">
        <v>8072366706</v>
      </c>
      <c r="M8" s="22"/>
    </row>
    <row r="9" spans="1:15">
      <c r="A9" s="32">
        <v>37007</v>
      </c>
      <c r="B9" s="28" t="s">
        <v>42</v>
      </c>
      <c r="C9" s="15">
        <v>896</v>
      </c>
      <c r="D9" s="16">
        <v>7144183</v>
      </c>
      <c r="E9" s="15">
        <v>922</v>
      </c>
      <c r="F9" s="16">
        <v>18467347</v>
      </c>
      <c r="G9" s="15">
        <v>516</v>
      </c>
      <c r="H9" s="16">
        <v>16932797</v>
      </c>
      <c r="I9" s="15">
        <v>52</v>
      </c>
      <c r="J9" s="36">
        <v>4966092</v>
      </c>
      <c r="K9" s="15">
        <v>2386</v>
      </c>
      <c r="L9" s="36">
        <v>47510419</v>
      </c>
      <c r="M9" s="22"/>
    </row>
    <row r="10" spans="1:15">
      <c r="A10" s="32">
        <v>37008</v>
      </c>
      <c r="B10" s="28" t="s">
        <v>43</v>
      </c>
      <c r="C10" s="15">
        <v>4454</v>
      </c>
      <c r="D10" s="16">
        <v>35139279</v>
      </c>
      <c r="E10" s="15">
        <v>4963</v>
      </c>
      <c r="F10" s="16">
        <v>101270404</v>
      </c>
      <c r="G10" s="15">
        <v>3653</v>
      </c>
      <c r="H10" s="16">
        <v>126586932</v>
      </c>
      <c r="I10" s="15">
        <v>692</v>
      </c>
      <c r="J10" s="36">
        <v>64583106</v>
      </c>
      <c r="K10" s="15">
        <v>13762</v>
      </c>
      <c r="L10" s="36">
        <v>327579721</v>
      </c>
      <c r="M10" s="22"/>
    </row>
    <row r="11" spans="1:15">
      <c r="A11" s="32">
        <v>37009</v>
      </c>
      <c r="B11" s="28" t="s">
        <v>44</v>
      </c>
      <c r="C11" s="15">
        <v>2913</v>
      </c>
      <c r="D11" s="16">
        <v>23411076</v>
      </c>
      <c r="E11" s="15">
        <v>3632</v>
      </c>
      <c r="F11" s="16">
        <v>74365744</v>
      </c>
      <c r="G11" s="15">
        <v>2934</v>
      </c>
      <c r="H11" s="16">
        <v>101336072</v>
      </c>
      <c r="I11" s="15">
        <v>500</v>
      </c>
      <c r="J11" s="36">
        <v>47424570</v>
      </c>
      <c r="K11" s="15">
        <v>9979</v>
      </c>
      <c r="L11" s="36">
        <v>246537462</v>
      </c>
      <c r="M11" s="22"/>
    </row>
    <row r="12" spans="1:15">
      <c r="A12" s="32">
        <v>37010</v>
      </c>
      <c r="B12" s="28" t="s">
        <v>45</v>
      </c>
      <c r="C12" s="15">
        <v>586</v>
      </c>
      <c r="D12" s="16">
        <v>4793297</v>
      </c>
      <c r="E12" s="15">
        <v>561</v>
      </c>
      <c r="F12" s="16">
        <v>11379372</v>
      </c>
      <c r="G12" s="15">
        <v>305</v>
      </c>
      <c r="H12" s="16">
        <v>10107016</v>
      </c>
      <c r="I12" s="15">
        <v>33</v>
      </c>
      <c r="J12" s="36">
        <v>3025542</v>
      </c>
      <c r="K12" s="15">
        <v>1485</v>
      </c>
      <c r="L12" s="36">
        <v>29305227</v>
      </c>
      <c r="M12" s="22" t="s">
        <v>7</v>
      </c>
    </row>
    <row r="13" spans="1:15">
      <c r="A13" s="32">
        <v>37011</v>
      </c>
      <c r="B13" s="28" t="s">
        <v>46</v>
      </c>
      <c r="C13" s="15">
        <v>8342</v>
      </c>
      <c r="D13" s="16">
        <v>65202314</v>
      </c>
      <c r="E13" s="15">
        <v>9292</v>
      </c>
      <c r="F13" s="16">
        <v>189894354</v>
      </c>
      <c r="G13" s="15">
        <v>7928</v>
      </c>
      <c r="H13" s="16">
        <v>277201620</v>
      </c>
      <c r="I13" s="15">
        <v>1926</v>
      </c>
      <c r="J13" s="36">
        <v>185359972</v>
      </c>
      <c r="K13" s="15">
        <v>27488</v>
      </c>
      <c r="L13" s="36">
        <v>717658260</v>
      </c>
      <c r="M13" s="22"/>
    </row>
    <row r="14" spans="1:15">
      <c r="A14" s="32">
        <v>37012</v>
      </c>
      <c r="B14" s="28" t="s">
        <v>47</v>
      </c>
      <c r="C14" s="15">
        <v>949</v>
      </c>
      <c r="D14" s="16">
        <v>7565185</v>
      </c>
      <c r="E14" s="15">
        <v>936</v>
      </c>
      <c r="F14" s="16">
        <v>18925854</v>
      </c>
      <c r="G14" s="15">
        <v>567</v>
      </c>
      <c r="H14" s="16">
        <v>19092781</v>
      </c>
      <c r="I14" s="15">
        <v>98</v>
      </c>
      <c r="J14" s="36">
        <v>8887563</v>
      </c>
      <c r="K14" s="15">
        <v>2550</v>
      </c>
      <c r="L14" s="36">
        <v>54471383</v>
      </c>
      <c r="M14" s="22"/>
    </row>
    <row r="15" spans="1:15">
      <c r="A15" s="32">
        <v>37013</v>
      </c>
      <c r="B15" s="28" t="s">
        <v>48</v>
      </c>
      <c r="C15" s="15">
        <v>629</v>
      </c>
      <c r="D15" s="16">
        <v>4876659</v>
      </c>
      <c r="E15" s="15">
        <v>526</v>
      </c>
      <c r="F15" s="16">
        <v>10537336</v>
      </c>
      <c r="G15" s="15">
        <v>265</v>
      </c>
      <c r="H15" s="16">
        <v>8897501</v>
      </c>
      <c r="I15" s="15">
        <v>45</v>
      </c>
      <c r="J15" s="36">
        <v>3597912</v>
      </c>
      <c r="K15" s="15">
        <v>1465</v>
      </c>
      <c r="L15" s="36">
        <v>27909408</v>
      </c>
      <c r="M15" s="22"/>
    </row>
    <row r="16" spans="1:15">
      <c r="A16" s="32">
        <v>37014</v>
      </c>
      <c r="B16" s="28" t="s">
        <v>49</v>
      </c>
      <c r="C16" s="15">
        <v>419</v>
      </c>
      <c r="D16" s="16">
        <v>3282888</v>
      </c>
      <c r="E16" s="15">
        <v>361</v>
      </c>
      <c r="F16" s="16">
        <v>7213483</v>
      </c>
      <c r="G16" s="15">
        <v>177</v>
      </c>
      <c r="H16" s="16">
        <v>5897479</v>
      </c>
      <c r="I16" s="15">
        <v>16</v>
      </c>
      <c r="J16" s="36">
        <v>1260280</v>
      </c>
      <c r="K16" s="15">
        <v>973</v>
      </c>
      <c r="L16" s="36">
        <v>17654130</v>
      </c>
      <c r="M16" s="22" t="s">
        <v>7</v>
      </c>
    </row>
    <row r="17" spans="1:13">
      <c r="A17" s="32">
        <v>37015</v>
      </c>
      <c r="B17" s="28" t="s">
        <v>50</v>
      </c>
      <c r="C17" s="15">
        <v>829</v>
      </c>
      <c r="D17" s="16">
        <v>6277918</v>
      </c>
      <c r="E17" s="15">
        <v>989</v>
      </c>
      <c r="F17" s="16">
        <v>20129572</v>
      </c>
      <c r="G17" s="15">
        <v>646</v>
      </c>
      <c r="H17" s="16">
        <v>21790552</v>
      </c>
      <c r="I17" s="15">
        <v>71</v>
      </c>
      <c r="J17" s="36">
        <v>6145714</v>
      </c>
      <c r="K17" s="15">
        <v>2535</v>
      </c>
      <c r="L17" s="36">
        <v>54343756</v>
      </c>
      <c r="M17" s="22"/>
    </row>
    <row r="18" spans="1:13">
      <c r="A18" s="32">
        <v>37016</v>
      </c>
      <c r="B18" s="28" t="s">
        <v>51</v>
      </c>
      <c r="C18" s="15">
        <v>1061</v>
      </c>
      <c r="D18" s="16">
        <v>8360090</v>
      </c>
      <c r="E18" s="15">
        <v>1302</v>
      </c>
      <c r="F18" s="16">
        <v>26709480</v>
      </c>
      <c r="G18" s="15">
        <v>825</v>
      </c>
      <c r="H18" s="16">
        <v>28311012</v>
      </c>
      <c r="I18" s="15">
        <v>132</v>
      </c>
      <c r="J18" s="36">
        <v>12040003</v>
      </c>
      <c r="K18" s="15">
        <v>3320</v>
      </c>
      <c r="L18" s="36">
        <v>75420585</v>
      </c>
      <c r="M18" s="22" t="s">
        <v>7</v>
      </c>
    </row>
    <row r="19" spans="1:13">
      <c r="A19" s="32">
        <v>37017</v>
      </c>
      <c r="B19" s="28" t="s">
        <v>52</v>
      </c>
      <c r="C19" s="15">
        <v>1415</v>
      </c>
      <c r="D19" s="16">
        <v>11463603</v>
      </c>
      <c r="E19" s="15">
        <v>1881</v>
      </c>
      <c r="F19" s="16">
        <v>38397875</v>
      </c>
      <c r="G19" s="15">
        <v>1216</v>
      </c>
      <c r="H19" s="16">
        <v>41648174</v>
      </c>
      <c r="I19" s="15">
        <v>187</v>
      </c>
      <c r="J19" s="36">
        <v>16253463</v>
      </c>
      <c r="K19" s="15">
        <v>4699</v>
      </c>
      <c r="L19" s="36">
        <v>107763115</v>
      </c>
      <c r="M19" s="22"/>
    </row>
    <row r="20" spans="1:13">
      <c r="A20" s="32">
        <v>37019</v>
      </c>
      <c r="B20" s="28" t="s">
        <v>53</v>
      </c>
      <c r="C20" s="15">
        <v>3958</v>
      </c>
      <c r="D20" s="16">
        <v>30698771</v>
      </c>
      <c r="E20" s="15">
        <v>4877</v>
      </c>
      <c r="F20" s="16">
        <v>100299929</v>
      </c>
      <c r="G20" s="15">
        <v>4109</v>
      </c>
      <c r="H20" s="16">
        <v>143063989</v>
      </c>
      <c r="I20" s="15">
        <v>815</v>
      </c>
      <c r="J20" s="36">
        <v>74600599</v>
      </c>
      <c r="K20" s="15">
        <v>13759</v>
      </c>
      <c r="L20" s="36">
        <v>348663288</v>
      </c>
      <c r="M20" s="22"/>
    </row>
    <row r="21" spans="1:13">
      <c r="A21" s="32">
        <v>37020</v>
      </c>
      <c r="B21" s="28" t="s">
        <v>54</v>
      </c>
      <c r="C21" s="15">
        <v>5137</v>
      </c>
      <c r="D21" s="16">
        <v>41067714</v>
      </c>
      <c r="E21" s="15">
        <v>5608</v>
      </c>
      <c r="F21" s="16">
        <v>113449824</v>
      </c>
      <c r="G21" s="15">
        <v>4097</v>
      </c>
      <c r="H21" s="16">
        <v>143140488</v>
      </c>
      <c r="I21" s="15">
        <v>875</v>
      </c>
      <c r="J21" s="36">
        <v>81773872</v>
      </c>
      <c r="K21" s="15">
        <v>15717</v>
      </c>
      <c r="L21" s="36">
        <v>379431898</v>
      </c>
      <c r="M21" s="22"/>
    </row>
    <row r="22" spans="1:13">
      <c r="A22" s="32">
        <v>37021</v>
      </c>
      <c r="B22" s="28" t="s">
        <v>55</v>
      </c>
      <c r="C22" s="15">
        <v>3291</v>
      </c>
      <c r="D22" s="16">
        <v>26607374</v>
      </c>
      <c r="E22" s="15">
        <v>4000</v>
      </c>
      <c r="F22" s="16">
        <v>82173951</v>
      </c>
      <c r="G22" s="15">
        <v>3536</v>
      </c>
      <c r="H22" s="16">
        <v>123678206</v>
      </c>
      <c r="I22" s="15">
        <v>766</v>
      </c>
      <c r="J22" s="36">
        <v>73654104</v>
      </c>
      <c r="K22" s="15">
        <v>11593</v>
      </c>
      <c r="L22" s="36">
        <v>306113635</v>
      </c>
      <c r="M22" s="22"/>
    </row>
    <row r="23" spans="1:13">
      <c r="A23" s="32">
        <v>37022</v>
      </c>
      <c r="B23" s="28" t="s">
        <v>56</v>
      </c>
      <c r="C23" s="15">
        <v>1613</v>
      </c>
      <c r="D23" s="16">
        <v>12882900</v>
      </c>
      <c r="E23" s="15">
        <v>1524</v>
      </c>
      <c r="F23" s="16">
        <v>30608045</v>
      </c>
      <c r="G23" s="15">
        <v>989</v>
      </c>
      <c r="H23" s="16">
        <v>33694646</v>
      </c>
      <c r="I23" s="15">
        <v>106</v>
      </c>
      <c r="J23" s="36">
        <v>9957282</v>
      </c>
      <c r="K23" s="15">
        <v>4232</v>
      </c>
      <c r="L23" s="36">
        <v>87142873</v>
      </c>
      <c r="M23" s="22"/>
    </row>
    <row r="24" spans="1:13">
      <c r="A24" s="32">
        <v>37024</v>
      </c>
      <c r="B24" s="28" t="s">
        <v>57</v>
      </c>
      <c r="C24" s="15">
        <v>3455</v>
      </c>
      <c r="D24" s="16">
        <v>27193995</v>
      </c>
      <c r="E24" s="15">
        <v>3799</v>
      </c>
      <c r="F24" s="16">
        <v>77348479</v>
      </c>
      <c r="G24" s="15">
        <v>2223</v>
      </c>
      <c r="H24" s="16">
        <v>76467785</v>
      </c>
      <c r="I24" s="15">
        <v>365</v>
      </c>
      <c r="J24" s="36">
        <v>36274217</v>
      </c>
      <c r="K24" s="15">
        <v>9842</v>
      </c>
      <c r="L24" s="36">
        <v>217284476</v>
      </c>
      <c r="M24" s="22"/>
    </row>
    <row r="25" spans="1:13">
      <c r="A25" s="32">
        <v>37025</v>
      </c>
      <c r="B25" s="28" t="s">
        <v>58</v>
      </c>
      <c r="C25" s="15">
        <v>1606</v>
      </c>
      <c r="D25" s="16">
        <v>13160846</v>
      </c>
      <c r="E25" s="15">
        <v>1752</v>
      </c>
      <c r="F25" s="16">
        <v>35547127</v>
      </c>
      <c r="G25" s="15">
        <v>1182</v>
      </c>
      <c r="H25" s="16">
        <v>40679399</v>
      </c>
      <c r="I25" s="15">
        <v>257</v>
      </c>
      <c r="J25" s="36">
        <v>22380524</v>
      </c>
      <c r="K25" s="15">
        <v>4797</v>
      </c>
      <c r="L25" s="36">
        <v>111767896</v>
      </c>
      <c r="M25" s="22"/>
    </row>
    <row r="26" spans="1:13">
      <c r="A26" s="32">
        <v>37026</v>
      </c>
      <c r="B26" s="28" t="s">
        <v>59</v>
      </c>
      <c r="C26" s="15">
        <v>588</v>
      </c>
      <c r="D26" s="16">
        <v>4752814</v>
      </c>
      <c r="E26" s="15">
        <v>514</v>
      </c>
      <c r="F26" s="16">
        <v>10446871</v>
      </c>
      <c r="G26" s="15">
        <v>316</v>
      </c>
      <c r="H26" s="16">
        <v>10525013</v>
      </c>
      <c r="I26" s="15">
        <v>33</v>
      </c>
      <c r="J26" s="36">
        <v>2890752</v>
      </c>
      <c r="K26" s="15">
        <v>1451</v>
      </c>
      <c r="L26" s="36">
        <v>28615450</v>
      </c>
      <c r="M26" s="22" t="s">
        <v>7</v>
      </c>
    </row>
    <row r="27" spans="1:13">
      <c r="A27" s="32">
        <v>37027</v>
      </c>
      <c r="B27" s="28" t="s">
        <v>60</v>
      </c>
      <c r="C27" s="15">
        <v>1342</v>
      </c>
      <c r="D27" s="16">
        <v>10111229</v>
      </c>
      <c r="E27" s="15">
        <v>1331</v>
      </c>
      <c r="F27" s="16">
        <v>27074386</v>
      </c>
      <c r="G27" s="15">
        <v>801</v>
      </c>
      <c r="H27" s="16">
        <v>26832460</v>
      </c>
      <c r="I27" s="15">
        <v>101</v>
      </c>
      <c r="J27" s="36">
        <v>9903632</v>
      </c>
      <c r="K27" s="15">
        <v>3575</v>
      </c>
      <c r="L27" s="36">
        <v>73921707</v>
      </c>
      <c r="M27" s="22"/>
    </row>
    <row r="28" spans="1:13">
      <c r="A28" s="32">
        <v>37028</v>
      </c>
      <c r="B28" s="28" t="s">
        <v>61</v>
      </c>
      <c r="C28" s="15">
        <v>1450</v>
      </c>
      <c r="D28" s="16">
        <v>11267908</v>
      </c>
      <c r="E28" s="15">
        <v>1563</v>
      </c>
      <c r="F28" s="16">
        <v>31745700</v>
      </c>
      <c r="G28" s="15">
        <v>841</v>
      </c>
      <c r="H28" s="16">
        <v>28317804</v>
      </c>
      <c r="I28" s="15">
        <v>88</v>
      </c>
      <c r="J28" s="36">
        <v>8011272</v>
      </c>
      <c r="K28" s="15">
        <v>3942</v>
      </c>
      <c r="L28" s="36">
        <v>79342684</v>
      </c>
      <c r="M28" s="22"/>
    </row>
    <row r="29" spans="1:13">
      <c r="A29" s="32">
        <v>37030</v>
      </c>
      <c r="B29" s="28" t="s">
        <v>62</v>
      </c>
      <c r="C29" s="15">
        <v>2509</v>
      </c>
      <c r="D29" s="16">
        <v>20546746</v>
      </c>
      <c r="E29" s="15">
        <v>3096</v>
      </c>
      <c r="F29" s="16">
        <v>63498103</v>
      </c>
      <c r="G29" s="15">
        <v>2722</v>
      </c>
      <c r="H29" s="16">
        <v>95692338</v>
      </c>
      <c r="I29" s="15">
        <v>582</v>
      </c>
      <c r="J29" s="36">
        <v>51184196</v>
      </c>
      <c r="K29" s="15">
        <v>8909</v>
      </c>
      <c r="L29" s="36">
        <v>230921383</v>
      </c>
      <c r="M29" s="22"/>
    </row>
    <row r="30" spans="1:13">
      <c r="A30" s="32">
        <v>37031</v>
      </c>
      <c r="B30" s="28" t="s">
        <v>63</v>
      </c>
      <c r="C30" s="15">
        <v>966</v>
      </c>
      <c r="D30" s="16">
        <v>7231719</v>
      </c>
      <c r="E30" s="15">
        <v>1090</v>
      </c>
      <c r="F30" s="16">
        <v>22182909</v>
      </c>
      <c r="G30" s="15">
        <v>700</v>
      </c>
      <c r="H30" s="16">
        <v>23478720</v>
      </c>
      <c r="I30" s="15">
        <v>85</v>
      </c>
      <c r="J30" s="36">
        <v>8465464</v>
      </c>
      <c r="K30" s="15">
        <v>2841</v>
      </c>
      <c r="L30" s="36">
        <v>61358812</v>
      </c>
      <c r="M30" s="22"/>
    </row>
    <row r="31" spans="1:13">
      <c r="A31" s="32">
        <v>37032</v>
      </c>
      <c r="B31" s="28" t="s">
        <v>64</v>
      </c>
      <c r="C31" s="15">
        <v>17376</v>
      </c>
      <c r="D31" s="16">
        <v>135086058</v>
      </c>
      <c r="E31" s="15">
        <v>19035</v>
      </c>
      <c r="F31" s="16">
        <v>388961236</v>
      </c>
      <c r="G31" s="15">
        <v>13713</v>
      </c>
      <c r="H31" s="16">
        <v>474323553</v>
      </c>
      <c r="I31" s="15">
        <v>2565</v>
      </c>
      <c r="J31" s="36">
        <v>233471079</v>
      </c>
      <c r="K31" s="15">
        <v>52689</v>
      </c>
      <c r="L31" s="36">
        <v>1231841926</v>
      </c>
      <c r="M31" s="22"/>
    </row>
    <row r="32" spans="1:13">
      <c r="A32" s="32">
        <v>37033</v>
      </c>
      <c r="B32" s="28" t="s">
        <v>65</v>
      </c>
      <c r="C32" s="15">
        <v>759</v>
      </c>
      <c r="D32" s="16">
        <v>5738300</v>
      </c>
      <c r="E32" s="15">
        <v>585</v>
      </c>
      <c r="F32" s="16">
        <v>11833122</v>
      </c>
      <c r="G32" s="15">
        <v>325</v>
      </c>
      <c r="H32" s="16">
        <v>11188057</v>
      </c>
      <c r="I32" s="15">
        <v>54</v>
      </c>
      <c r="J32" s="36">
        <v>4957407</v>
      </c>
      <c r="K32" s="15">
        <v>1723</v>
      </c>
      <c r="L32" s="36">
        <v>33716886</v>
      </c>
      <c r="M32" s="22"/>
    </row>
    <row r="33" spans="1:13">
      <c r="A33" s="32">
        <v>37034</v>
      </c>
      <c r="B33" s="28" t="s">
        <v>66</v>
      </c>
      <c r="C33" s="15">
        <v>1106</v>
      </c>
      <c r="D33" s="16">
        <v>8760745</v>
      </c>
      <c r="E33" s="15">
        <v>1140</v>
      </c>
      <c r="F33" s="16">
        <v>23104502</v>
      </c>
      <c r="G33" s="15">
        <v>804</v>
      </c>
      <c r="H33" s="16">
        <v>27535824</v>
      </c>
      <c r="I33" s="15">
        <v>115</v>
      </c>
      <c r="J33" s="36">
        <v>9957489</v>
      </c>
      <c r="K33" s="15">
        <v>3165</v>
      </c>
      <c r="L33" s="36">
        <v>69358560</v>
      </c>
      <c r="M33" s="22"/>
    </row>
    <row r="34" spans="1:13">
      <c r="A34" s="32">
        <v>37035</v>
      </c>
      <c r="B34" s="28" t="s">
        <v>67</v>
      </c>
      <c r="C34" s="15">
        <v>2375</v>
      </c>
      <c r="D34" s="16">
        <v>18951715</v>
      </c>
      <c r="E34" s="15">
        <v>2555</v>
      </c>
      <c r="F34" s="16">
        <v>52065509</v>
      </c>
      <c r="G34" s="15">
        <v>1579</v>
      </c>
      <c r="H34" s="16">
        <v>53393019</v>
      </c>
      <c r="I34" s="15">
        <v>226</v>
      </c>
      <c r="J34" s="36">
        <v>20017831</v>
      </c>
      <c r="K34" s="15">
        <v>6735</v>
      </c>
      <c r="L34" s="36">
        <v>144428074</v>
      </c>
      <c r="M34" s="22"/>
    </row>
    <row r="35" spans="1:13">
      <c r="A35" s="32">
        <v>37036</v>
      </c>
      <c r="B35" s="28" t="s">
        <v>68</v>
      </c>
      <c r="C35" s="15">
        <v>1599</v>
      </c>
      <c r="D35" s="16">
        <v>11862157</v>
      </c>
      <c r="E35" s="15">
        <v>1759</v>
      </c>
      <c r="F35" s="16">
        <v>36175473</v>
      </c>
      <c r="G35" s="15">
        <v>1278</v>
      </c>
      <c r="H35" s="16">
        <v>44229198</v>
      </c>
      <c r="I35" s="15">
        <v>245</v>
      </c>
      <c r="J35" s="36">
        <v>21843289</v>
      </c>
      <c r="K35" s="15">
        <v>4881</v>
      </c>
      <c r="L35" s="36">
        <v>114110117</v>
      </c>
      <c r="M35" s="22"/>
    </row>
    <row r="36" spans="1:13">
      <c r="A36" s="32">
        <v>37037</v>
      </c>
      <c r="B36" s="28" t="s">
        <v>69</v>
      </c>
      <c r="C36" s="15">
        <v>4174</v>
      </c>
      <c r="D36" s="16">
        <v>33925921</v>
      </c>
      <c r="E36" s="15">
        <v>4992</v>
      </c>
      <c r="F36" s="16">
        <v>101835455</v>
      </c>
      <c r="G36" s="15">
        <v>3030</v>
      </c>
      <c r="H36" s="16">
        <v>103464374</v>
      </c>
      <c r="I36" s="15">
        <v>393</v>
      </c>
      <c r="J36" s="36">
        <v>34781581</v>
      </c>
      <c r="K36" s="15">
        <v>12589</v>
      </c>
      <c r="L36" s="36">
        <v>274007331</v>
      </c>
      <c r="M36" s="22"/>
    </row>
    <row r="37" spans="1:13">
      <c r="A37" s="32">
        <v>37038</v>
      </c>
      <c r="B37" s="28" t="s">
        <v>70</v>
      </c>
      <c r="C37" s="15">
        <v>2183</v>
      </c>
      <c r="D37" s="16">
        <v>18347103</v>
      </c>
      <c r="E37" s="15">
        <v>2510</v>
      </c>
      <c r="F37" s="16">
        <v>51317685</v>
      </c>
      <c r="G37" s="15">
        <v>1755</v>
      </c>
      <c r="H37" s="16">
        <v>59848225</v>
      </c>
      <c r="I37" s="15">
        <v>250</v>
      </c>
      <c r="J37" s="36">
        <v>23416560</v>
      </c>
      <c r="K37" s="15">
        <v>6698</v>
      </c>
      <c r="L37" s="36">
        <v>152929573</v>
      </c>
      <c r="M37" s="22"/>
    </row>
    <row r="38" spans="1:13">
      <c r="A38" s="32">
        <v>37039</v>
      </c>
      <c r="B38" s="28" t="s">
        <v>71</v>
      </c>
      <c r="C38" s="15">
        <v>3984</v>
      </c>
      <c r="D38" s="16">
        <v>32099122</v>
      </c>
      <c r="E38" s="15">
        <v>4733</v>
      </c>
      <c r="F38" s="16">
        <v>96483678</v>
      </c>
      <c r="G38" s="15">
        <v>2470</v>
      </c>
      <c r="H38" s="16">
        <v>83456843</v>
      </c>
      <c r="I38" s="15">
        <v>357</v>
      </c>
      <c r="J38" s="36">
        <v>30309069</v>
      </c>
      <c r="K38" s="15">
        <v>11544</v>
      </c>
      <c r="L38" s="36">
        <v>242348712</v>
      </c>
      <c r="M38" s="22"/>
    </row>
    <row r="39" spans="1:13">
      <c r="A39" s="32">
        <v>37040</v>
      </c>
      <c r="B39" s="28" t="s">
        <v>72</v>
      </c>
      <c r="C39" s="15">
        <v>1093</v>
      </c>
      <c r="D39" s="16">
        <v>8218312</v>
      </c>
      <c r="E39" s="15">
        <v>1019</v>
      </c>
      <c r="F39" s="16">
        <v>20463301</v>
      </c>
      <c r="G39" s="15">
        <v>634</v>
      </c>
      <c r="H39" s="16">
        <v>21674396</v>
      </c>
      <c r="I39" s="15">
        <v>95</v>
      </c>
      <c r="J39" s="36">
        <v>7350470</v>
      </c>
      <c r="K39" s="15">
        <v>2841</v>
      </c>
      <c r="L39" s="36">
        <v>57706479</v>
      </c>
      <c r="M39" s="22"/>
    </row>
    <row r="40" spans="1:13">
      <c r="A40" s="32">
        <v>37041</v>
      </c>
      <c r="B40" s="28" t="s">
        <v>73</v>
      </c>
      <c r="C40" s="15">
        <v>1537</v>
      </c>
      <c r="D40" s="16">
        <v>12014277</v>
      </c>
      <c r="E40" s="15">
        <v>1558</v>
      </c>
      <c r="F40" s="16">
        <v>31809301</v>
      </c>
      <c r="G40" s="15">
        <v>1080</v>
      </c>
      <c r="H40" s="16">
        <v>37343751</v>
      </c>
      <c r="I40" s="15">
        <v>201</v>
      </c>
      <c r="J40" s="36">
        <v>17893860</v>
      </c>
      <c r="K40" s="15">
        <v>4376</v>
      </c>
      <c r="L40" s="36">
        <v>99061189</v>
      </c>
      <c r="M40" s="22"/>
    </row>
    <row r="41" spans="1:13">
      <c r="A41" s="32">
        <v>37042</v>
      </c>
      <c r="B41" s="28" t="s">
        <v>74</v>
      </c>
      <c r="C41" s="15">
        <v>2611</v>
      </c>
      <c r="D41" s="16">
        <v>20515024</v>
      </c>
      <c r="E41" s="15">
        <v>2644</v>
      </c>
      <c r="F41" s="16">
        <v>53970398</v>
      </c>
      <c r="G41" s="15">
        <v>2391</v>
      </c>
      <c r="H41" s="16">
        <v>83553311</v>
      </c>
      <c r="I41" s="15">
        <v>642</v>
      </c>
      <c r="J41" s="36">
        <v>89236776</v>
      </c>
      <c r="K41" s="15">
        <v>8288</v>
      </c>
      <c r="L41" s="36">
        <v>247275509</v>
      </c>
      <c r="M41" s="22"/>
    </row>
    <row r="42" spans="1:13">
      <c r="A42" s="32">
        <v>37044</v>
      </c>
      <c r="B42" s="28" t="s">
        <v>75</v>
      </c>
      <c r="C42" s="15">
        <v>1635</v>
      </c>
      <c r="D42" s="16">
        <v>12627802</v>
      </c>
      <c r="E42" s="15">
        <v>1657</v>
      </c>
      <c r="F42" s="16">
        <v>33854621</v>
      </c>
      <c r="G42" s="15">
        <v>1110</v>
      </c>
      <c r="H42" s="16">
        <v>38165868</v>
      </c>
      <c r="I42" s="15">
        <v>158</v>
      </c>
      <c r="J42" s="36">
        <v>14292536</v>
      </c>
      <c r="K42" s="15">
        <v>4560</v>
      </c>
      <c r="L42" s="36">
        <v>98940827</v>
      </c>
      <c r="M42" s="22"/>
    </row>
    <row r="43" spans="1:13">
      <c r="A43" s="32">
        <v>37045</v>
      </c>
      <c r="B43" s="28" t="s">
        <v>76</v>
      </c>
      <c r="C43" s="15">
        <v>1336</v>
      </c>
      <c r="D43" s="16">
        <v>10495003</v>
      </c>
      <c r="E43" s="15">
        <v>1389</v>
      </c>
      <c r="F43" s="16">
        <v>28378110</v>
      </c>
      <c r="G43" s="15">
        <v>802</v>
      </c>
      <c r="H43" s="16">
        <v>27024777</v>
      </c>
      <c r="I43" s="15">
        <v>108</v>
      </c>
      <c r="J43" s="36">
        <v>9294839</v>
      </c>
      <c r="K43" s="15">
        <v>3635</v>
      </c>
      <c r="L43" s="36">
        <v>75192729</v>
      </c>
      <c r="M43" s="22"/>
    </row>
    <row r="44" spans="1:13">
      <c r="A44" s="32">
        <v>37046</v>
      </c>
      <c r="B44" s="28" t="s">
        <v>77</v>
      </c>
      <c r="C44" s="15">
        <v>2890</v>
      </c>
      <c r="D44" s="16">
        <v>23084236</v>
      </c>
      <c r="E44" s="15">
        <v>3663</v>
      </c>
      <c r="F44" s="16">
        <v>75094227</v>
      </c>
      <c r="G44" s="15">
        <v>3131</v>
      </c>
      <c r="H44" s="16">
        <v>109287843</v>
      </c>
      <c r="I44" s="15">
        <v>598</v>
      </c>
      <c r="J44" s="36">
        <v>53219903</v>
      </c>
      <c r="K44" s="15">
        <v>10282</v>
      </c>
      <c r="L44" s="36">
        <v>260686209</v>
      </c>
      <c r="M44" s="22"/>
    </row>
    <row r="45" spans="1:13">
      <c r="A45" s="32">
        <v>37047</v>
      </c>
      <c r="B45" s="28" t="s">
        <v>78</v>
      </c>
      <c r="C45" s="15">
        <v>3949</v>
      </c>
      <c r="D45" s="16">
        <v>29846954</v>
      </c>
      <c r="E45" s="15">
        <v>4376</v>
      </c>
      <c r="F45" s="16">
        <v>89432573</v>
      </c>
      <c r="G45" s="15">
        <v>3705</v>
      </c>
      <c r="H45" s="16">
        <v>130641303</v>
      </c>
      <c r="I45" s="15">
        <v>984</v>
      </c>
      <c r="J45" s="36">
        <v>96021193</v>
      </c>
      <c r="K45" s="15">
        <v>13014</v>
      </c>
      <c r="L45" s="36">
        <v>345942023</v>
      </c>
      <c r="M45" s="22"/>
    </row>
    <row r="46" spans="1:13">
      <c r="A46" s="32">
        <v>37048</v>
      </c>
      <c r="B46" s="28" t="s">
        <v>79</v>
      </c>
      <c r="C46" s="15">
        <v>1756</v>
      </c>
      <c r="D46" s="16">
        <v>14032747</v>
      </c>
      <c r="E46" s="15">
        <v>2056</v>
      </c>
      <c r="F46" s="16">
        <v>41872089</v>
      </c>
      <c r="G46" s="15">
        <v>1287</v>
      </c>
      <c r="H46" s="16">
        <v>44069825</v>
      </c>
      <c r="I46" s="15">
        <v>205</v>
      </c>
      <c r="J46" s="36">
        <v>19562618</v>
      </c>
      <c r="K46" s="15">
        <v>5304</v>
      </c>
      <c r="L46" s="36">
        <v>119537279</v>
      </c>
      <c r="M46" s="22"/>
    </row>
    <row r="47" spans="1:13">
      <c r="A47" s="32">
        <v>37050</v>
      </c>
      <c r="B47" s="28" t="s">
        <v>80</v>
      </c>
      <c r="C47" s="15">
        <v>1817</v>
      </c>
      <c r="D47" s="16">
        <v>14782794</v>
      </c>
      <c r="E47" s="15">
        <v>2339</v>
      </c>
      <c r="F47" s="16">
        <v>47934599</v>
      </c>
      <c r="G47" s="15">
        <v>1789</v>
      </c>
      <c r="H47" s="16">
        <v>61434953</v>
      </c>
      <c r="I47" s="15">
        <v>268</v>
      </c>
      <c r="J47" s="36">
        <v>22443437</v>
      </c>
      <c r="K47" s="15">
        <v>6213</v>
      </c>
      <c r="L47" s="36">
        <v>146595783</v>
      </c>
      <c r="M47" s="22"/>
    </row>
    <row r="48" spans="1:13">
      <c r="A48" s="32">
        <v>37051</v>
      </c>
      <c r="B48" s="28" t="s">
        <v>81</v>
      </c>
      <c r="C48" s="15">
        <v>1104</v>
      </c>
      <c r="D48" s="16">
        <v>8764185</v>
      </c>
      <c r="E48" s="15">
        <v>1144</v>
      </c>
      <c r="F48" s="16">
        <v>23074512</v>
      </c>
      <c r="G48" s="15">
        <v>772</v>
      </c>
      <c r="H48" s="16">
        <v>26378070</v>
      </c>
      <c r="I48" s="15">
        <v>101</v>
      </c>
      <c r="J48" s="36">
        <v>8988005</v>
      </c>
      <c r="K48" s="15">
        <v>3121</v>
      </c>
      <c r="L48" s="36">
        <v>67204772</v>
      </c>
      <c r="M48" s="22"/>
    </row>
    <row r="49" spans="1:13">
      <c r="A49" s="32">
        <v>37052</v>
      </c>
      <c r="B49" s="28" t="s">
        <v>82</v>
      </c>
      <c r="C49" s="15">
        <v>1860</v>
      </c>
      <c r="D49" s="16">
        <v>14701420</v>
      </c>
      <c r="E49" s="15">
        <v>2354</v>
      </c>
      <c r="F49" s="16">
        <v>48157914</v>
      </c>
      <c r="G49" s="15">
        <v>1804</v>
      </c>
      <c r="H49" s="16">
        <v>62270517</v>
      </c>
      <c r="I49" s="15">
        <v>303</v>
      </c>
      <c r="J49" s="36">
        <v>28886391</v>
      </c>
      <c r="K49" s="15">
        <v>6321</v>
      </c>
      <c r="L49" s="36">
        <v>154016242</v>
      </c>
      <c r="M49" s="22"/>
    </row>
    <row r="50" spans="1:13">
      <c r="A50" s="32">
        <v>37053</v>
      </c>
      <c r="B50" s="28" t="s">
        <v>83</v>
      </c>
      <c r="C50" s="15">
        <v>6731</v>
      </c>
      <c r="D50" s="16">
        <v>53924111</v>
      </c>
      <c r="E50" s="15">
        <v>7373</v>
      </c>
      <c r="F50" s="16">
        <v>151040436</v>
      </c>
      <c r="G50" s="15">
        <v>5563</v>
      </c>
      <c r="H50" s="16">
        <v>193159331</v>
      </c>
      <c r="I50" s="15">
        <v>1086</v>
      </c>
      <c r="J50" s="36">
        <v>97605024</v>
      </c>
      <c r="K50" s="15">
        <v>20753</v>
      </c>
      <c r="L50" s="36">
        <v>495728902</v>
      </c>
      <c r="M50" s="22"/>
    </row>
    <row r="51" spans="1:13">
      <c r="A51" s="32">
        <v>37054</v>
      </c>
      <c r="B51" s="28" t="s">
        <v>84</v>
      </c>
      <c r="C51" s="15">
        <v>7143</v>
      </c>
      <c r="D51" s="16">
        <v>54779914</v>
      </c>
      <c r="E51" s="15">
        <v>7751</v>
      </c>
      <c r="F51" s="16">
        <v>158596116</v>
      </c>
      <c r="G51" s="15">
        <v>7179</v>
      </c>
      <c r="H51" s="16">
        <v>255090181</v>
      </c>
      <c r="I51" s="15">
        <v>2317</v>
      </c>
      <c r="J51" s="36">
        <v>235150554</v>
      </c>
      <c r="K51" s="15">
        <v>24390</v>
      </c>
      <c r="L51" s="36">
        <v>703616765</v>
      </c>
      <c r="M51" s="22"/>
    </row>
    <row r="52" spans="1:13">
      <c r="A52" s="32">
        <v>37055</v>
      </c>
      <c r="B52" s="28" t="s">
        <v>85</v>
      </c>
      <c r="C52" s="15">
        <v>2937</v>
      </c>
      <c r="D52" s="16">
        <v>23697683</v>
      </c>
      <c r="E52" s="15">
        <v>3574</v>
      </c>
      <c r="F52" s="16">
        <v>73122583</v>
      </c>
      <c r="G52" s="15">
        <v>2289</v>
      </c>
      <c r="H52" s="16">
        <v>77540714</v>
      </c>
      <c r="I52" s="15">
        <v>302</v>
      </c>
      <c r="J52" s="36">
        <v>26489542</v>
      </c>
      <c r="K52" s="15">
        <v>9102</v>
      </c>
      <c r="L52" s="36">
        <v>200850522</v>
      </c>
      <c r="M52" s="22"/>
    </row>
    <row r="53" spans="1:13">
      <c r="A53" s="32">
        <v>37056</v>
      </c>
      <c r="B53" s="28" t="s">
        <v>86</v>
      </c>
      <c r="C53" s="15">
        <v>1821</v>
      </c>
      <c r="D53" s="16">
        <v>14682821</v>
      </c>
      <c r="E53" s="15">
        <v>1863</v>
      </c>
      <c r="F53" s="16">
        <v>38117720</v>
      </c>
      <c r="G53" s="15">
        <v>1340</v>
      </c>
      <c r="H53" s="16">
        <v>46708074</v>
      </c>
      <c r="I53" s="15">
        <v>201</v>
      </c>
      <c r="J53" s="36">
        <v>17645148</v>
      </c>
      <c r="K53" s="15">
        <v>5225</v>
      </c>
      <c r="L53" s="36">
        <v>117153763</v>
      </c>
      <c r="M53" s="22"/>
    </row>
    <row r="54" spans="1:13">
      <c r="A54" s="32">
        <v>37057</v>
      </c>
      <c r="B54" s="28" t="s">
        <v>87</v>
      </c>
      <c r="C54" s="15">
        <v>3324</v>
      </c>
      <c r="D54" s="16">
        <v>25092367</v>
      </c>
      <c r="E54" s="15">
        <v>3780</v>
      </c>
      <c r="F54" s="16">
        <v>77444879</v>
      </c>
      <c r="G54" s="15">
        <v>3082</v>
      </c>
      <c r="H54" s="16">
        <v>108296676</v>
      </c>
      <c r="I54" s="15">
        <v>867</v>
      </c>
      <c r="J54" s="36">
        <v>87156039</v>
      </c>
      <c r="K54" s="15">
        <v>11053</v>
      </c>
      <c r="L54" s="36">
        <v>297989961</v>
      </c>
      <c r="M54" s="22"/>
    </row>
    <row r="55" spans="1:13">
      <c r="A55" s="32">
        <v>37059</v>
      </c>
      <c r="B55" s="28" t="s">
        <v>88</v>
      </c>
      <c r="C55" s="15">
        <v>1893</v>
      </c>
      <c r="D55" s="16">
        <v>15127856</v>
      </c>
      <c r="E55" s="15">
        <v>2205</v>
      </c>
      <c r="F55" s="16">
        <v>44862212</v>
      </c>
      <c r="G55" s="15">
        <v>1253</v>
      </c>
      <c r="H55" s="16">
        <v>42087605</v>
      </c>
      <c r="I55" s="15">
        <v>162</v>
      </c>
      <c r="J55" s="36">
        <v>12552169</v>
      </c>
      <c r="K55" s="15">
        <v>5513</v>
      </c>
      <c r="L55" s="36">
        <v>114629842</v>
      </c>
      <c r="M55" s="22"/>
    </row>
    <row r="56" spans="1:13">
      <c r="A56" s="32">
        <v>37060</v>
      </c>
      <c r="B56" s="28" t="s">
        <v>89</v>
      </c>
      <c r="C56" s="15">
        <v>3998</v>
      </c>
      <c r="D56" s="16">
        <v>31795357</v>
      </c>
      <c r="E56" s="15">
        <v>4915</v>
      </c>
      <c r="F56" s="16">
        <v>101047233</v>
      </c>
      <c r="G56" s="15">
        <v>4375</v>
      </c>
      <c r="H56" s="16">
        <v>153430027</v>
      </c>
      <c r="I56" s="15">
        <v>1028</v>
      </c>
      <c r="J56" s="36">
        <v>96318733</v>
      </c>
      <c r="K56" s="15">
        <v>14316</v>
      </c>
      <c r="L56" s="36">
        <v>382591350</v>
      </c>
      <c r="M56" s="22"/>
    </row>
    <row r="57" spans="1:13">
      <c r="A57" s="32">
        <v>37061</v>
      </c>
      <c r="B57" s="28" t="s">
        <v>90</v>
      </c>
      <c r="C57" s="15">
        <v>7531</v>
      </c>
      <c r="D57" s="16">
        <v>59576020</v>
      </c>
      <c r="E57" s="15">
        <v>8130</v>
      </c>
      <c r="F57" s="16">
        <v>166144103</v>
      </c>
      <c r="G57" s="15">
        <v>5911</v>
      </c>
      <c r="H57" s="16">
        <v>203943422</v>
      </c>
      <c r="I57" s="15">
        <v>1103</v>
      </c>
      <c r="J57" s="36">
        <v>108166325</v>
      </c>
      <c r="K57" s="15">
        <v>22675</v>
      </c>
      <c r="L57" s="36">
        <v>537829870</v>
      </c>
      <c r="M57" s="22"/>
    </row>
    <row r="58" spans="1:13">
      <c r="A58" s="32">
        <v>37062</v>
      </c>
      <c r="B58" s="28" t="s">
        <v>91</v>
      </c>
      <c r="C58" s="15">
        <v>1777</v>
      </c>
      <c r="D58" s="16">
        <v>13937082</v>
      </c>
      <c r="E58" s="15">
        <v>1947</v>
      </c>
      <c r="F58" s="16">
        <v>39604596</v>
      </c>
      <c r="G58" s="15">
        <v>1170</v>
      </c>
      <c r="H58" s="16">
        <v>39437091</v>
      </c>
      <c r="I58" s="15">
        <v>175</v>
      </c>
      <c r="J58" s="36">
        <v>15664160</v>
      </c>
      <c r="K58" s="15">
        <v>5069</v>
      </c>
      <c r="L58" s="36">
        <v>108642929</v>
      </c>
      <c r="M58" s="22"/>
    </row>
    <row r="59" spans="1:13">
      <c r="A59" s="30"/>
      <c r="B59" s="30" t="s">
        <v>92</v>
      </c>
      <c r="C59" s="37">
        <f>SUM(C4:C58)</f>
        <v>245086</v>
      </c>
      <c r="D59" s="31">
        <f t="shared" ref="D59:L59" si="0">SUM(D4:D58)</f>
        <v>1884731779</v>
      </c>
      <c r="E59" s="37">
        <f t="shared" si="0"/>
        <v>258598</v>
      </c>
      <c r="F59" s="31">
        <f t="shared" si="0"/>
        <v>5284587927</v>
      </c>
      <c r="G59" s="37">
        <f t="shared" si="0"/>
        <v>202230</v>
      </c>
      <c r="H59" s="31">
        <f t="shared" si="0"/>
        <v>7052695295</v>
      </c>
      <c r="I59" s="37">
        <f t="shared" si="0"/>
        <v>49382</v>
      </c>
      <c r="J59" s="38">
        <f t="shared" si="0"/>
        <v>4978644125</v>
      </c>
      <c r="K59" s="37">
        <f t="shared" si="0"/>
        <v>755296</v>
      </c>
      <c r="L59" s="38">
        <f t="shared" si="0"/>
        <v>19200659126</v>
      </c>
      <c r="M59" s="34" t="s">
        <v>7</v>
      </c>
    </row>
    <row r="60" spans="1:13">
      <c r="A60" s="5" t="s">
        <v>9</v>
      </c>
    </row>
    <row r="62" spans="1:13">
      <c r="A62" s="6" t="s">
        <v>32</v>
      </c>
    </row>
    <row r="63" spans="1:13">
      <c r="A63" s="6" t="s">
        <v>31</v>
      </c>
    </row>
    <row r="64" spans="1:13">
      <c r="A64" s="40" t="s">
        <v>30</v>
      </c>
    </row>
  </sheetData>
  <mergeCells count="9">
    <mergeCell ref="N1:O1"/>
    <mergeCell ref="I2:J2"/>
    <mergeCell ref="K2:L2"/>
    <mergeCell ref="A2:A3"/>
    <mergeCell ref="B2:B3"/>
    <mergeCell ref="C2:D2"/>
    <mergeCell ref="E2:F2"/>
    <mergeCell ref="G2:H2"/>
    <mergeCell ref="A1:J1"/>
  </mergeCells>
  <hyperlinks>
    <hyperlink ref="N1:O1" location="indice!A1" display="Torna all'indice"/>
  </hyperlinks>
  <pageMargins left="0" right="0" top="0" bottom="0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Normal="100" workbookViewId="0">
      <selection sqref="A1:H1"/>
    </sheetView>
  </sheetViews>
  <sheetFormatPr defaultRowHeight="15"/>
  <cols>
    <col min="1" max="1" width="11.28515625" customWidth="1"/>
    <col min="2" max="2" width="30.42578125" bestFit="1" customWidth="1"/>
    <col min="3" max="3" width="11.140625" bestFit="1" customWidth="1"/>
    <col min="4" max="4" width="16.7109375" bestFit="1" customWidth="1"/>
    <col min="5" max="5" width="12.7109375" bestFit="1" customWidth="1"/>
    <col min="6" max="6" width="16.7109375" bestFit="1" customWidth="1"/>
    <col min="7" max="7" width="16.5703125" bestFit="1" customWidth="1"/>
    <col min="8" max="8" width="16.85546875" bestFit="1" customWidth="1"/>
    <col min="11" max="11" width="9.140625" customWidth="1"/>
  </cols>
  <sheetData>
    <row r="1" spans="1:10" ht="27.75" customHeight="1">
      <c r="A1" s="68" t="s">
        <v>102</v>
      </c>
      <c r="B1" s="68"/>
      <c r="C1" s="68"/>
      <c r="D1" s="68"/>
      <c r="E1" s="68"/>
      <c r="F1" s="68"/>
      <c r="G1" s="68"/>
      <c r="H1" s="69"/>
      <c r="J1" s="50" t="s">
        <v>29</v>
      </c>
    </row>
    <row r="2" spans="1:10" s="2" customFormat="1" ht="75">
      <c r="A2" s="33" t="s">
        <v>0</v>
      </c>
      <c r="B2" s="33" t="s">
        <v>1</v>
      </c>
      <c r="C2" s="7" t="s">
        <v>27</v>
      </c>
      <c r="D2" s="7" t="s">
        <v>26</v>
      </c>
      <c r="E2" s="7" t="s">
        <v>25</v>
      </c>
      <c r="F2" s="7" t="s">
        <v>24</v>
      </c>
      <c r="G2" s="7" t="s">
        <v>23</v>
      </c>
      <c r="H2" s="7" t="s">
        <v>22</v>
      </c>
    </row>
    <row r="3" spans="1:10">
      <c r="A3" s="32">
        <v>37001</v>
      </c>
      <c r="B3" s="28" t="s">
        <v>37</v>
      </c>
      <c r="C3" s="8">
        <v>5847752</v>
      </c>
      <c r="D3" s="8">
        <v>120971708</v>
      </c>
      <c r="E3" s="8">
        <v>63080263</v>
      </c>
      <c r="F3" s="8">
        <v>5049888</v>
      </c>
      <c r="G3" s="8">
        <v>10868317</v>
      </c>
      <c r="H3" s="8">
        <v>9662828</v>
      </c>
    </row>
    <row r="4" spans="1:10">
      <c r="A4" s="32">
        <v>37002</v>
      </c>
      <c r="B4" s="28" t="s">
        <v>38</v>
      </c>
      <c r="C4" s="8">
        <v>4985508</v>
      </c>
      <c r="D4" s="8">
        <v>98085342</v>
      </c>
      <c r="E4" s="8">
        <v>50096456</v>
      </c>
      <c r="F4" s="8">
        <v>4004837</v>
      </c>
      <c r="G4" s="8">
        <v>7352914</v>
      </c>
      <c r="H4" s="8">
        <v>7173121</v>
      </c>
    </row>
    <row r="5" spans="1:10">
      <c r="A5" s="32">
        <v>37003</v>
      </c>
      <c r="B5" s="28" t="s">
        <v>39</v>
      </c>
      <c r="C5" s="8">
        <v>2592637</v>
      </c>
      <c r="D5" s="8">
        <v>57871185</v>
      </c>
      <c r="E5" s="8">
        <v>31821571</v>
      </c>
      <c r="F5" s="8">
        <v>1441760</v>
      </c>
      <c r="G5" s="8">
        <v>3788298</v>
      </c>
      <c r="H5" s="8">
        <v>4960765</v>
      </c>
    </row>
    <row r="6" spans="1:10">
      <c r="A6" s="32">
        <v>37005</v>
      </c>
      <c r="B6" s="28" t="s">
        <v>40</v>
      </c>
      <c r="C6" s="8">
        <v>2291774</v>
      </c>
      <c r="D6" s="8">
        <v>56733219</v>
      </c>
      <c r="E6" s="8">
        <v>26693363</v>
      </c>
      <c r="F6" s="8">
        <v>1995424</v>
      </c>
      <c r="G6" s="8">
        <v>5007100</v>
      </c>
      <c r="H6" s="8">
        <v>4208748</v>
      </c>
    </row>
    <row r="7" spans="1:10">
      <c r="A7" s="32">
        <v>37006</v>
      </c>
      <c r="B7" s="28" t="s">
        <v>41</v>
      </c>
      <c r="C7" s="8">
        <v>329316969</v>
      </c>
      <c r="D7" s="8">
        <v>3885200865</v>
      </c>
      <c r="E7" s="8">
        <v>2339906008</v>
      </c>
      <c r="F7" s="8">
        <v>543340414</v>
      </c>
      <c r="G7" s="8">
        <v>307997271</v>
      </c>
      <c r="H7" s="8">
        <v>213738726</v>
      </c>
    </row>
    <row r="8" spans="1:10">
      <c r="A8" s="32">
        <v>37007</v>
      </c>
      <c r="B8" s="28" t="s">
        <v>42</v>
      </c>
      <c r="C8" s="8">
        <v>937232</v>
      </c>
      <c r="D8" s="8">
        <v>27232089</v>
      </c>
      <c r="E8" s="8">
        <v>14094197</v>
      </c>
      <c r="F8" s="8">
        <v>413590</v>
      </c>
      <c r="G8" s="8">
        <v>1702620</v>
      </c>
      <c r="H8" s="8">
        <v>2214997</v>
      </c>
    </row>
    <row r="9" spans="1:10">
      <c r="A9" s="32">
        <v>37008</v>
      </c>
      <c r="B9" s="28" t="s">
        <v>43</v>
      </c>
      <c r="C9" s="8">
        <v>8896540</v>
      </c>
      <c r="D9" s="8">
        <v>177485825</v>
      </c>
      <c r="E9" s="8">
        <v>94429093</v>
      </c>
      <c r="F9" s="8">
        <v>9379931</v>
      </c>
      <c r="G9" s="8">
        <v>12910224</v>
      </c>
      <c r="H9" s="8">
        <v>11974388</v>
      </c>
    </row>
    <row r="10" spans="1:10">
      <c r="A10" s="32">
        <v>37009</v>
      </c>
      <c r="B10" s="28" t="s">
        <v>44</v>
      </c>
      <c r="C10" s="8">
        <v>6228957</v>
      </c>
      <c r="D10" s="8">
        <v>138215697</v>
      </c>
      <c r="E10" s="8">
        <v>67944409</v>
      </c>
      <c r="F10" s="8">
        <v>5291659</v>
      </c>
      <c r="G10" s="8">
        <v>10365541</v>
      </c>
      <c r="H10" s="8">
        <v>10291935</v>
      </c>
    </row>
    <row r="11" spans="1:10">
      <c r="A11" s="32">
        <v>37010</v>
      </c>
      <c r="B11" s="28" t="s">
        <v>45</v>
      </c>
      <c r="C11" s="8">
        <v>668105</v>
      </c>
      <c r="D11" s="8">
        <v>12783057</v>
      </c>
      <c r="E11" s="8">
        <v>12073104</v>
      </c>
      <c r="F11" s="8">
        <v>290247</v>
      </c>
      <c r="G11" s="8">
        <v>1054849</v>
      </c>
      <c r="H11" s="8">
        <v>1426604</v>
      </c>
    </row>
    <row r="12" spans="1:10">
      <c r="A12" s="32">
        <v>37011</v>
      </c>
      <c r="B12" s="28" t="s">
        <v>46</v>
      </c>
      <c r="C12" s="8">
        <v>24451749</v>
      </c>
      <c r="D12" s="8">
        <v>369429285</v>
      </c>
      <c r="E12" s="8">
        <v>212787454</v>
      </c>
      <c r="F12" s="8">
        <v>28650661</v>
      </c>
      <c r="G12" s="8">
        <v>27455410</v>
      </c>
      <c r="H12" s="8">
        <v>26473769</v>
      </c>
    </row>
    <row r="13" spans="1:10">
      <c r="A13" s="32">
        <v>37012</v>
      </c>
      <c r="B13" s="28" t="s">
        <v>47</v>
      </c>
      <c r="C13" s="8">
        <v>1201294</v>
      </c>
      <c r="D13" s="8">
        <v>27848604</v>
      </c>
      <c r="E13" s="8">
        <v>15808151</v>
      </c>
      <c r="F13" s="8">
        <v>2249120</v>
      </c>
      <c r="G13" s="8">
        <v>2989277</v>
      </c>
      <c r="H13" s="8">
        <v>2816959</v>
      </c>
    </row>
    <row r="14" spans="1:10">
      <c r="A14" s="32">
        <v>37013</v>
      </c>
      <c r="B14" s="28" t="s">
        <v>48</v>
      </c>
      <c r="C14" s="8">
        <v>881193</v>
      </c>
      <c r="D14" s="8">
        <v>12562232</v>
      </c>
      <c r="E14" s="8">
        <v>10468721</v>
      </c>
      <c r="F14" s="8">
        <v>445229</v>
      </c>
      <c r="G14" s="8">
        <v>1428347</v>
      </c>
      <c r="H14" s="8">
        <v>1393611</v>
      </c>
    </row>
    <row r="15" spans="1:10">
      <c r="A15" s="32">
        <v>37014</v>
      </c>
      <c r="B15" s="28" t="s">
        <v>49</v>
      </c>
      <c r="C15" s="8">
        <v>533260</v>
      </c>
      <c r="D15" s="8">
        <v>8819352</v>
      </c>
      <c r="E15" s="8">
        <v>6920378</v>
      </c>
      <c r="F15" s="8">
        <v>347857</v>
      </c>
      <c r="G15" s="8">
        <v>903292</v>
      </c>
      <c r="H15" s="8">
        <v>682164</v>
      </c>
    </row>
    <row r="16" spans="1:10">
      <c r="A16" s="32">
        <v>37015</v>
      </c>
      <c r="B16" s="28" t="s">
        <v>50</v>
      </c>
      <c r="C16" s="8">
        <v>1417422</v>
      </c>
      <c r="D16" s="8">
        <v>29155410</v>
      </c>
      <c r="E16" s="8">
        <v>18031154</v>
      </c>
      <c r="F16" s="8">
        <v>1071204</v>
      </c>
      <c r="G16" s="8">
        <v>1635887</v>
      </c>
      <c r="H16" s="8">
        <v>1839192</v>
      </c>
    </row>
    <row r="17" spans="1:8">
      <c r="A17" s="32">
        <v>37016</v>
      </c>
      <c r="B17" s="28" t="s">
        <v>51</v>
      </c>
      <c r="C17" s="8">
        <v>1688667</v>
      </c>
      <c r="D17" s="8">
        <v>44693837</v>
      </c>
      <c r="E17" s="8">
        <v>18344845</v>
      </c>
      <c r="F17" s="8">
        <v>1930513</v>
      </c>
      <c r="G17" s="8">
        <v>3111689</v>
      </c>
      <c r="H17" s="8">
        <v>3090686</v>
      </c>
    </row>
    <row r="18" spans="1:8">
      <c r="A18" s="32">
        <v>37017</v>
      </c>
      <c r="B18" s="28" t="s">
        <v>52</v>
      </c>
      <c r="C18" s="8">
        <v>1867930</v>
      </c>
      <c r="D18" s="8">
        <v>66936014</v>
      </c>
      <c r="E18" s="8">
        <v>24799070</v>
      </c>
      <c r="F18" s="8">
        <v>1956977</v>
      </c>
      <c r="G18" s="8">
        <v>4338139</v>
      </c>
      <c r="H18" s="8">
        <v>5049381</v>
      </c>
    </row>
    <row r="19" spans="1:8">
      <c r="A19" s="32">
        <v>37019</v>
      </c>
      <c r="B19" s="28" t="s">
        <v>53</v>
      </c>
      <c r="C19" s="8">
        <v>11249340</v>
      </c>
      <c r="D19" s="8">
        <v>190147225</v>
      </c>
      <c r="E19" s="8">
        <v>100129985</v>
      </c>
      <c r="F19" s="8">
        <v>13290647</v>
      </c>
      <c r="G19" s="8">
        <v>11936589</v>
      </c>
      <c r="H19" s="8">
        <v>11486784</v>
      </c>
    </row>
    <row r="20" spans="1:8">
      <c r="A20" s="32">
        <v>37020</v>
      </c>
      <c r="B20" s="28" t="s">
        <v>54</v>
      </c>
      <c r="C20" s="8">
        <v>12439139</v>
      </c>
      <c r="D20" s="8">
        <v>188336600</v>
      </c>
      <c r="E20" s="8">
        <v>118166838</v>
      </c>
      <c r="F20" s="8">
        <v>12253363</v>
      </c>
      <c r="G20" s="8">
        <v>17259672</v>
      </c>
      <c r="H20" s="8">
        <v>15338350</v>
      </c>
    </row>
    <row r="21" spans="1:8">
      <c r="A21" s="32">
        <v>37021</v>
      </c>
      <c r="B21" s="28" t="s">
        <v>55</v>
      </c>
      <c r="C21" s="8">
        <v>8954219</v>
      </c>
      <c r="D21" s="8">
        <v>159329103</v>
      </c>
      <c r="E21" s="8">
        <v>88600170</v>
      </c>
      <c r="F21" s="8">
        <v>9943591</v>
      </c>
      <c r="G21" s="8">
        <v>14257569</v>
      </c>
      <c r="H21" s="8">
        <v>13408195</v>
      </c>
    </row>
    <row r="22" spans="1:8">
      <c r="A22" s="32">
        <v>37022</v>
      </c>
      <c r="B22" s="28" t="s">
        <v>56</v>
      </c>
      <c r="C22" s="8">
        <v>2566352</v>
      </c>
      <c r="D22" s="8">
        <v>42403988</v>
      </c>
      <c r="E22" s="8">
        <v>29153648</v>
      </c>
      <c r="F22" s="8">
        <v>2310966</v>
      </c>
      <c r="G22" s="8">
        <v>4378198</v>
      </c>
      <c r="H22" s="8">
        <v>4283859</v>
      </c>
    </row>
    <row r="23" spans="1:8">
      <c r="A23" s="32">
        <v>37024</v>
      </c>
      <c r="B23" s="28" t="s">
        <v>57</v>
      </c>
      <c r="C23" s="8">
        <v>5213212</v>
      </c>
      <c r="D23" s="8">
        <v>115105686</v>
      </c>
      <c r="E23" s="8">
        <v>62496356</v>
      </c>
      <c r="F23" s="8">
        <v>5472733</v>
      </c>
      <c r="G23" s="8">
        <v>10854119</v>
      </c>
      <c r="H23" s="8">
        <v>11910046</v>
      </c>
    </row>
    <row r="24" spans="1:8">
      <c r="A24" s="32">
        <v>37025</v>
      </c>
      <c r="B24" s="28" t="s">
        <v>58</v>
      </c>
      <c r="C24" s="8">
        <v>3623331</v>
      </c>
      <c r="D24" s="8">
        <v>60941795</v>
      </c>
      <c r="E24" s="8">
        <v>30786167</v>
      </c>
      <c r="F24" s="8">
        <v>2832405</v>
      </c>
      <c r="G24" s="8">
        <v>4917884</v>
      </c>
      <c r="H24" s="8">
        <v>5154295</v>
      </c>
    </row>
    <row r="25" spans="1:8">
      <c r="A25" s="32">
        <v>37026</v>
      </c>
      <c r="B25" s="28" t="s">
        <v>59</v>
      </c>
      <c r="C25" s="8">
        <v>752261</v>
      </c>
      <c r="D25" s="8">
        <v>15141193</v>
      </c>
      <c r="E25" s="8">
        <v>8816917</v>
      </c>
      <c r="F25" s="8">
        <v>329568</v>
      </c>
      <c r="G25" s="8">
        <v>1639848</v>
      </c>
      <c r="H25" s="8">
        <v>919240</v>
      </c>
    </row>
    <row r="26" spans="1:8">
      <c r="A26" s="32">
        <v>37027</v>
      </c>
      <c r="B26" s="28" t="s">
        <v>60</v>
      </c>
      <c r="C26" s="8">
        <v>1790044</v>
      </c>
      <c r="D26" s="8">
        <v>39952669</v>
      </c>
      <c r="E26" s="8">
        <v>22517665</v>
      </c>
      <c r="F26" s="8">
        <v>1050732</v>
      </c>
      <c r="G26" s="8">
        <v>3839859</v>
      </c>
      <c r="H26" s="8">
        <v>2765074</v>
      </c>
    </row>
    <row r="27" spans="1:8">
      <c r="A27" s="32">
        <v>37028</v>
      </c>
      <c r="B27" s="28" t="s">
        <v>61</v>
      </c>
      <c r="C27" s="8">
        <v>1654559</v>
      </c>
      <c r="D27" s="8">
        <v>44431836</v>
      </c>
      <c r="E27" s="8">
        <v>24459563</v>
      </c>
      <c r="F27" s="8">
        <v>1244499</v>
      </c>
      <c r="G27" s="8">
        <v>2318615</v>
      </c>
      <c r="H27" s="8">
        <v>3529387</v>
      </c>
    </row>
    <row r="28" spans="1:8">
      <c r="A28" s="32">
        <v>37030</v>
      </c>
      <c r="B28" s="28" t="s">
        <v>62</v>
      </c>
      <c r="C28" s="8">
        <v>7636816</v>
      </c>
      <c r="D28" s="8">
        <v>130929141</v>
      </c>
      <c r="E28" s="8">
        <v>57050815</v>
      </c>
      <c r="F28" s="8">
        <v>6058936</v>
      </c>
      <c r="G28" s="8">
        <v>9830519</v>
      </c>
      <c r="H28" s="8">
        <v>11500516</v>
      </c>
    </row>
    <row r="29" spans="1:8">
      <c r="A29" s="32">
        <v>37031</v>
      </c>
      <c r="B29" s="28" t="s">
        <v>63</v>
      </c>
      <c r="C29" s="8">
        <v>1280276</v>
      </c>
      <c r="D29" s="8">
        <v>32182879</v>
      </c>
      <c r="E29" s="8">
        <v>20108546</v>
      </c>
      <c r="F29" s="8">
        <v>1599628</v>
      </c>
      <c r="G29" s="8">
        <v>2392935</v>
      </c>
      <c r="H29" s="8">
        <v>2478190</v>
      </c>
    </row>
    <row r="30" spans="1:8">
      <c r="A30" s="32">
        <v>37032</v>
      </c>
      <c r="B30" s="28" t="s">
        <v>64</v>
      </c>
      <c r="C30" s="8">
        <v>35193936</v>
      </c>
      <c r="D30" s="8">
        <v>653265693</v>
      </c>
      <c r="E30" s="8">
        <v>383113620</v>
      </c>
      <c r="F30" s="8">
        <v>39588114</v>
      </c>
      <c r="G30" s="8">
        <v>44721143</v>
      </c>
      <c r="H30" s="8">
        <v>37454238</v>
      </c>
    </row>
    <row r="31" spans="1:8">
      <c r="A31" s="32">
        <v>37033</v>
      </c>
      <c r="B31" s="28" t="s">
        <v>65</v>
      </c>
      <c r="C31" s="8">
        <v>1016535</v>
      </c>
      <c r="D31" s="8">
        <v>15176251</v>
      </c>
      <c r="E31" s="8">
        <v>12354812</v>
      </c>
      <c r="F31" s="8">
        <v>719725</v>
      </c>
      <c r="G31" s="8">
        <v>1490596</v>
      </c>
      <c r="H31" s="8">
        <v>2228038</v>
      </c>
    </row>
    <row r="32" spans="1:8">
      <c r="A32" s="32">
        <v>37034</v>
      </c>
      <c r="B32" s="28" t="s">
        <v>66</v>
      </c>
      <c r="C32" s="8">
        <v>1859017</v>
      </c>
      <c r="D32" s="8">
        <v>34662855</v>
      </c>
      <c r="E32" s="8">
        <v>22518346</v>
      </c>
      <c r="F32" s="8">
        <v>1850015</v>
      </c>
      <c r="G32" s="8">
        <v>2932555</v>
      </c>
      <c r="H32" s="8">
        <v>3696722</v>
      </c>
    </row>
    <row r="33" spans="1:8">
      <c r="A33" s="32">
        <v>37035</v>
      </c>
      <c r="B33" s="28" t="s">
        <v>67</v>
      </c>
      <c r="C33" s="8">
        <v>3345612</v>
      </c>
      <c r="D33" s="8">
        <v>80399834</v>
      </c>
      <c r="E33" s="8">
        <v>41184566</v>
      </c>
      <c r="F33" s="8">
        <v>2948295</v>
      </c>
      <c r="G33" s="8">
        <v>6275365</v>
      </c>
      <c r="H33" s="8">
        <v>6144615</v>
      </c>
    </row>
    <row r="34" spans="1:8">
      <c r="A34" s="32">
        <v>37036</v>
      </c>
      <c r="B34" s="28" t="s">
        <v>68</v>
      </c>
      <c r="C34" s="8">
        <v>3045705</v>
      </c>
      <c r="D34" s="8">
        <v>58115767</v>
      </c>
      <c r="E34" s="8">
        <v>35139708</v>
      </c>
      <c r="F34" s="8">
        <v>3545795</v>
      </c>
      <c r="G34" s="8">
        <v>5954738</v>
      </c>
      <c r="H34" s="8">
        <v>4697695</v>
      </c>
    </row>
    <row r="35" spans="1:8">
      <c r="A35" s="32">
        <v>37037</v>
      </c>
      <c r="B35" s="28" t="s">
        <v>69</v>
      </c>
      <c r="C35" s="8">
        <v>6299324</v>
      </c>
      <c r="D35" s="8">
        <v>149965400</v>
      </c>
      <c r="E35" s="8">
        <v>78616445</v>
      </c>
      <c r="F35" s="8">
        <v>6972813</v>
      </c>
      <c r="G35" s="8">
        <v>11391633</v>
      </c>
      <c r="H35" s="8">
        <v>12425457</v>
      </c>
    </row>
    <row r="36" spans="1:8">
      <c r="A36" s="32">
        <v>37038</v>
      </c>
      <c r="B36" s="28" t="s">
        <v>70</v>
      </c>
      <c r="C36" s="8">
        <v>3746997</v>
      </c>
      <c r="D36" s="8">
        <v>84927366</v>
      </c>
      <c r="E36" s="8">
        <v>44634788</v>
      </c>
      <c r="F36" s="8">
        <v>2747587</v>
      </c>
      <c r="G36" s="8">
        <v>5605595</v>
      </c>
      <c r="H36" s="8">
        <v>6923279</v>
      </c>
    </row>
    <row r="37" spans="1:8">
      <c r="A37" s="32">
        <v>37039</v>
      </c>
      <c r="B37" s="28" t="s">
        <v>71</v>
      </c>
      <c r="C37" s="8">
        <v>6348707</v>
      </c>
      <c r="D37" s="8">
        <v>129325080</v>
      </c>
      <c r="E37" s="8">
        <v>75498204</v>
      </c>
      <c r="F37" s="8">
        <v>4868363</v>
      </c>
      <c r="G37" s="8">
        <v>10422043</v>
      </c>
      <c r="H37" s="8">
        <v>10181458</v>
      </c>
    </row>
    <row r="38" spans="1:8">
      <c r="A38" s="32">
        <v>37040</v>
      </c>
      <c r="B38" s="28" t="s">
        <v>72</v>
      </c>
      <c r="C38" s="8">
        <v>1832996</v>
      </c>
      <c r="D38" s="8">
        <v>25575927</v>
      </c>
      <c r="E38" s="8">
        <v>20674375</v>
      </c>
      <c r="F38" s="8">
        <v>1184672</v>
      </c>
      <c r="G38" s="8">
        <v>3928741</v>
      </c>
      <c r="H38" s="8">
        <v>2957426</v>
      </c>
    </row>
    <row r="39" spans="1:8">
      <c r="A39" s="32">
        <v>37041</v>
      </c>
      <c r="B39" s="28" t="s">
        <v>73</v>
      </c>
      <c r="C39" s="8">
        <v>2283717</v>
      </c>
      <c r="D39" s="8">
        <v>49825210</v>
      </c>
      <c r="E39" s="8">
        <v>27893036</v>
      </c>
      <c r="F39" s="8">
        <v>4328620</v>
      </c>
      <c r="G39" s="8">
        <v>6149497</v>
      </c>
      <c r="H39" s="8">
        <v>5241986</v>
      </c>
    </row>
    <row r="40" spans="1:8">
      <c r="A40" s="32">
        <v>37042</v>
      </c>
      <c r="B40" s="28" t="s">
        <v>74</v>
      </c>
      <c r="C40" s="8">
        <v>7707910</v>
      </c>
      <c r="D40" s="8">
        <v>114266397</v>
      </c>
      <c r="E40" s="8">
        <v>58845946</v>
      </c>
      <c r="F40" s="8">
        <v>6965802</v>
      </c>
      <c r="G40" s="8">
        <v>11588560</v>
      </c>
      <c r="H40" s="8">
        <v>10746610</v>
      </c>
    </row>
    <row r="41" spans="1:8">
      <c r="A41" s="32">
        <v>37044</v>
      </c>
      <c r="B41" s="28" t="s">
        <v>75</v>
      </c>
      <c r="C41" s="8">
        <v>2745119</v>
      </c>
      <c r="D41" s="8">
        <v>51694065</v>
      </c>
      <c r="E41" s="8">
        <v>29629456</v>
      </c>
      <c r="F41" s="8">
        <v>2352035</v>
      </c>
      <c r="G41" s="8">
        <v>4655272</v>
      </c>
      <c r="H41" s="8">
        <v>5615232</v>
      </c>
    </row>
    <row r="42" spans="1:8">
      <c r="A42" s="32">
        <v>37045</v>
      </c>
      <c r="B42" s="28" t="s">
        <v>76</v>
      </c>
      <c r="C42" s="8">
        <v>1619300</v>
      </c>
      <c r="D42" s="8">
        <v>43778398</v>
      </c>
      <c r="E42" s="8">
        <v>21511082</v>
      </c>
      <c r="F42" s="8">
        <v>718274</v>
      </c>
      <c r="G42" s="8">
        <v>2937588</v>
      </c>
      <c r="H42" s="8">
        <v>2315236</v>
      </c>
    </row>
    <row r="43" spans="1:8">
      <c r="A43" s="32">
        <v>37046</v>
      </c>
      <c r="B43" s="28" t="s">
        <v>77</v>
      </c>
      <c r="C43" s="8">
        <v>7443010</v>
      </c>
      <c r="D43" s="8">
        <v>142299237</v>
      </c>
      <c r="E43" s="8">
        <v>70050800</v>
      </c>
      <c r="F43" s="8">
        <v>8091068</v>
      </c>
      <c r="G43" s="8">
        <v>13663109</v>
      </c>
      <c r="H43" s="8">
        <v>10648958</v>
      </c>
    </row>
    <row r="44" spans="1:8">
      <c r="A44" s="32">
        <v>37047</v>
      </c>
      <c r="B44" s="28" t="s">
        <v>78</v>
      </c>
      <c r="C44" s="8">
        <v>11640198</v>
      </c>
      <c r="D44" s="8">
        <v>163080013</v>
      </c>
      <c r="E44" s="8">
        <v>105789901</v>
      </c>
      <c r="F44" s="8">
        <v>17796124</v>
      </c>
      <c r="G44" s="8">
        <v>17572831</v>
      </c>
      <c r="H44" s="8">
        <v>14689875</v>
      </c>
    </row>
    <row r="45" spans="1:8">
      <c r="A45" s="32">
        <v>37048</v>
      </c>
      <c r="B45" s="28" t="s">
        <v>79</v>
      </c>
      <c r="C45" s="8">
        <v>3090868</v>
      </c>
      <c r="D45" s="8">
        <v>59537366</v>
      </c>
      <c r="E45" s="8">
        <v>37457269</v>
      </c>
      <c r="F45" s="8">
        <v>4198717</v>
      </c>
      <c r="G45" s="8">
        <v>4725912</v>
      </c>
      <c r="H45" s="8">
        <v>7310412</v>
      </c>
    </row>
    <row r="46" spans="1:8">
      <c r="A46" s="32">
        <v>37050</v>
      </c>
      <c r="B46" s="28" t="s">
        <v>80</v>
      </c>
      <c r="C46" s="8">
        <v>3147648</v>
      </c>
      <c r="D46" s="8">
        <v>85792079</v>
      </c>
      <c r="E46" s="8">
        <v>38984121</v>
      </c>
      <c r="F46" s="8">
        <v>2664549</v>
      </c>
      <c r="G46" s="8">
        <v>6374138</v>
      </c>
      <c r="H46" s="8">
        <v>6130907</v>
      </c>
    </row>
    <row r="47" spans="1:8">
      <c r="A47" s="32">
        <v>37051</v>
      </c>
      <c r="B47" s="28" t="s">
        <v>81</v>
      </c>
      <c r="C47" s="8">
        <v>1449792</v>
      </c>
      <c r="D47" s="8">
        <v>33555756</v>
      </c>
      <c r="E47" s="8">
        <v>21926905</v>
      </c>
      <c r="F47" s="8">
        <v>1749592</v>
      </c>
      <c r="G47" s="8">
        <v>3686312</v>
      </c>
      <c r="H47" s="8">
        <v>3482171</v>
      </c>
    </row>
    <row r="48" spans="1:8">
      <c r="A48" s="32">
        <v>37052</v>
      </c>
      <c r="B48" s="28" t="s">
        <v>82</v>
      </c>
      <c r="C48" s="8">
        <v>4034596</v>
      </c>
      <c r="D48" s="8">
        <v>85766708</v>
      </c>
      <c r="E48" s="8">
        <v>42173948</v>
      </c>
      <c r="F48" s="8">
        <v>3713861</v>
      </c>
      <c r="G48" s="8">
        <v>7362735</v>
      </c>
      <c r="H48" s="8">
        <v>6762092</v>
      </c>
    </row>
    <row r="49" spans="1:10">
      <c r="A49" s="32">
        <v>37053</v>
      </c>
      <c r="B49" s="28" t="s">
        <v>83</v>
      </c>
      <c r="C49" s="8">
        <v>15772698</v>
      </c>
      <c r="D49" s="8">
        <v>268662123</v>
      </c>
      <c r="E49" s="8">
        <v>136846614</v>
      </c>
      <c r="F49" s="8">
        <v>13176849</v>
      </c>
      <c r="G49" s="8">
        <v>23132306</v>
      </c>
      <c r="H49" s="8">
        <v>22067770</v>
      </c>
    </row>
    <row r="50" spans="1:10">
      <c r="A50" s="32">
        <v>37054</v>
      </c>
      <c r="B50" s="28" t="s">
        <v>84</v>
      </c>
      <c r="C50" s="8">
        <v>30458740</v>
      </c>
      <c r="D50" s="8">
        <v>332856008</v>
      </c>
      <c r="E50" s="8">
        <v>203938787</v>
      </c>
      <c r="F50" s="8">
        <v>41776858</v>
      </c>
      <c r="G50" s="8">
        <v>31778395</v>
      </c>
      <c r="H50" s="8">
        <v>28101633</v>
      </c>
    </row>
    <row r="51" spans="1:10">
      <c r="A51" s="32">
        <v>37055</v>
      </c>
      <c r="B51" s="28" t="s">
        <v>85</v>
      </c>
      <c r="C51" s="8">
        <v>4741469</v>
      </c>
      <c r="D51" s="8">
        <v>113867854</v>
      </c>
      <c r="E51" s="8">
        <v>56514551</v>
      </c>
      <c r="F51" s="8">
        <v>4293595</v>
      </c>
      <c r="G51" s="8">
        <v>7185109</v>
      </c>
      <c r="H51" s="8">
        <v>8215818</v>
      </c>
    </row>
    <row r="52" spans="1:10">
      <c r="A52" s="32">
        <v>37056</v>
      </c>
      <c r="B52" s="28" t="s">
        <v>86</v>
      </c>
      <c r="C52" s="8">
        <v>2388584</v>
      </c>
      <c r="D52" s="8">
        <v>71008345</v>
      </c>
      <c r="E52" s="8">
        <v>28279826</v>
      </c>
      <c r="F52" s="8">
        <v>1512254</v>
      </c>
      <c r="G52" s="8">
        <v>5351078</v>
      </c>
      <c r="H52" s="8">
        <v>5141800</v>
      </c>
    </row>
    <row r="53" spans="1:10">
      <c r="A53" s="32">
        <v>37057</v>
      </c>
      <c r="B53" s="28" t="s">
        <v>87</v>
      </c>
      <c r="C53" s="8">
        <v>11589064</v>
      </c>
      <c r="D53" s="8">
        <v>142402977</v>
      </c>
      <c r="E53" s="8">
        <v>89629752</v>
      </c>
      <c r="F53" s="8">
        <v>12121421</v>
      </c>
      <c r="G53" s="8">
        <v>13749093</v>
      </c>
      <c r="H53" s="8">
        <v>15221468</v>
      </c>
    </row>
    <row r="54" spans="1:10">
      <c r="A54" s="32">
        <v>37059</v>
      </c>
      <c r="B54" s="28" t="s">
        <v>88</v>
      </c>
      <c r="C54" s="8">
        <v>3328484</v>
      </c>
      <c r="D54" s="8">
        <v>59732335</v>
      </c>
      <c r="E54" s="8">
        <v>39518617</v>
      </c>
      <c r="F54" s="8">
        <v>2064310</v>
      </c>
      <c r="G54" s="8">
        <v>3000313</v>
      </c>
      <c r="H54" s="8">
        <v>4510980</v>
      </c>
    </row>
    <row r="55" spans="1:10">
      <c r="A55" s="32">
        <v>37060</v>
      </c>
      <c r="B55" s="28" t="s">
        <v>89</v>
      </c>
      <c r="C55" s="8">
        <v>13480206</v>
      </c>
      <c r="D55" s="8">
        <v>206330679</v>
      </c>
      <c r="E55" s="8">
        <v>103813674</v>
      </c>
      <c r="F55" s="8">
        <v>13153606</v>
      </c>
      <c r="G55" s="8">
        <v>14472179</v>
      </c>
      <c r="H55" s="8">
        <v>16296579</v>
      </c>
    </row>
    <row r="56" spans="1:10">
      <c r="A56" s="32">
        <v>37061</v>
      </c>
      <c r="B56" s="28" t="s">
        <v>90</v>
      </c>
      <c r="C56" s="8">
        <v>15393524</v>
      </c>
      <c r="D56" s="8">
        <v>290457028</v>
      </c>
      <c r="E56" s="8">
        <v>146714852</v>
      </c>
      <c r="F56" s="8">
        <v>15382414</v>
      </c>
      <c r="G56" s="8">
        <v>27648213</v>
      </c>
      <c r="H56" s="8">
        <v>22980955</v>
      </c>
    </row>
    <row r="57" spans="1:10">
      <c r="A57" s="32">
        <v>37062</v>
      </c>
      <c r="B57" s="28" t="s">
        <v>91</v>
      </c>
      <c r="C57" s="8">
        <v>3391493</v>
      </c>
      <c r="D57" s="8">
        <v>53873343</v>
      </c>
      <c r="E57" s="8">
        <v>38663789</v>
      </c>
      <c r="F57" s="8">
        <v>2214704</v>
      </c>
      <c r="G57" s="8">
        <v>4239189</v>
      </c>
      <c r="H57" s="8">
        <v>2910938</v>
      </c>
    </row>
    <row r="58" spans="1:10">
      <c r="A58" s="30"/>
      <c r="B58" s="30" t="s">
        <v>92</v>
      </c>
      <c r="C58" s="39">
        <f>SUM(C3:C57)</f>
        <v>659361787</v>
      </c>
      <c r="D58" s="39">
        <f t="shared" ref="D58:H58" si="0">SUM(D3:D57)</f>
        <v>9753125930</v>
      </c>
      <c r="E58" s="39">
        <f t="shared" si="0"/>
        <v>5581502697</v>
      </c>
      <c r="F58" s="39">
        <f t="shared" si="0"/>
        <v>886946411</v>
      </c>
      <c r="G58" s="39">
        <f t="shared" si="0"/>
        <v>788529220</v>
      </c>
      <c r="H58" s="39">
        <f t="shared" si="0"/>
        <v>674872158</v>
      </c>
      <c r="I58" s="36"/>
      <c r="J58" s="36"/>
    </row>
    <row r="59" spans="1:10">
      <c r="A59" s="5" t="s">
        <v>9</v>
      </c>
    </row>
  </sheetData>
  <mergeCells count="1">
    <mergeCell ref="A1:H1"/>
  </mergeCells>
  <hyperlinks>
    <hyperlink ref="J1" location="indice!A1" display="Torna all'indice"/>
  </hyperlinks>
  <pageMargins left="0" right="0" top="0" bottom="0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Normal="100" workbookViewId="0">
      <selection activeCell="I1" sqref="I1"/>
    </sheetView>
  </sheetViews>
  <sheetFormatPr defaultRowHeight="15"/>
  <cols>
    <col min="1" max="1" width="11.28515625" customWidth="1"/>
    <col min="2" max="2" width="30.42578125" bestFit="1" customWidth="1"/>
    <col min="3" max="5" width="13.85546875" bestFit="1" customWidth="1"/>
    <col min="6" max="7" width="11.5703125" bestFit="1" customWidth="1"/>
    <col min="8" max="8" width="14.28515625" bestFit="1" customWidth="1"/>
    <col min="9" max="9" width="11" bestFit="1" customWidth="1"/>
    <col min="10" max="10" width="11.7109375" bestFit="1" customWidth="1"/>
    <col min="11" max="11" width="10.85546875" bestFit="1" customWidth="1"/>
    <col min="12" max="12" width="11.7109375" bestFit="1" customWidth="1"/>
    <col min="13" max="14" width="9.5703125" bestFit="1" customWidth="1"/>
    <col min="15" max="15" width="10.85546875" bestFit="1" customWidth="1"/>
  </cols>
  <sheetData>
    <row r="1" spans="1:11" ht="32.25" customHeight="1">
      <c r="A1" s="58" t="s">
        <v>103</v>
      </c>
      <c r="B1" s="58"/>
      <c r="C1" s="58"/>
      <c r="D1" s="58"/>
      <c r="E1" s="58"/>
      <c r="F1" s="58"/>
      <c r="G1" s="58"/>
      <c r="H1" s="70"/>
      <c r="J1" s="59" t="s">
        <v>29</v>
      </c>
      <c r="K1" s="59"/>
    </row>
    <row r="2" spans="1:11" s="2" customFormat="1" ht="51" customHeight="1">
      <c r="A2" s="33" t="s">
        <v>0</v>
      </c>
      <c r="B2" s="33" t="s">
        <v>1</v>
      </c>
      <c r="C2" s="14" t="s">
        <v>15</v>
      </c>
      <c r="D2" s="48" t="s">
        <v>14</v>
      </c>
      <c r="E2" s="48" t="s">
        <v>13</v>
      </c>
      <c r="F2" s="48" t="s">
        <v>12</v>
      </c>
      <c r="G2" s="48" t="s">
        <v>11</v>
      </c>
      <c r="H2" s="48" t="s">
        <v>10</v>
      </c>
    </row>
    <row r="3" spans="1:11">
      <c r="A3" s="32">
        <v>37001</v>
      </c>
      <c r="B3" s="28" t="s">
        <v>37</v>
      </c>
      <c r="C3" s="16">
        <v>208230009</v>
      </c>
      <c r="D3" s="16">
        <v>41666843</v>
      </c>
      <c r="E3" s="16">
        <v>200465986</v>
      </c>
      <c r="F3" s="16">
        <v>3287278</v>
      </c>
      <c r="G3" s="16">
        <v>1532338</v>
      </c>
      <c r="H3" s="8">
        <f>+G3+F3+D3</f>
        <v>46486459</v>
      </c>
    </row>
    <row r="4" spans="1:11">
      <c r="A4" s="32">
        <v>37002</v>
      </c>
      <c r="B4" s="28" t="s">
        <v>38</v>
      </c>
      <c r="C4" s="16">
        <v>166800280</v>
      </c>
      <c r="D4" s="16">
        <v>32948256</v>
      </c>
      <c r="E4" s="16">
        <v>160177339</v>
      </c>
      <c r="F4" s="16">
        <v>2607558</v>
      </c>
      <c r="G4" s="16">
        <v>1262443</v>
      </c>
      <c r="H4" s="8">
        <f t="shared" ref="H4:H34" si="0">+G4+F4+D4</f>
        <v>36818257</v>
      </c>
    </row>
    <row r="5" spans="1:11">
      <c r="A5" s="32">
        <v>37003</v>
      </c>
      <c r="B5" s="28" t="s">
        <v>39</v>
      </c>
      <c r="C5" s="16">
        <v>99334352</v>
      </c>
      <c r="D5" s="16">
        <v>17598947</v>
      </c>
      <c r="E5" s="16">
        <v>94122438</v>
      </c>
      <c r="F5" s="16">
        <v>1480253</v>
      </c>
      <c r="G5" s="16">
        <v>741766</v>
      </c>
      <c r="H5" s="8">
        <f t="shared" si="0"/>
        <v>19820966</v>
      </c>
    </row>
    <row r="6" spans="1:11">
      <c r="A6" s="32">
        <v>37005</v>
      </c>
      <c r="B6" s="28" t="s">
        <v>40</v>
      </c>
      <c r="C6" s="16">
        <v>94149366</v>
      </c>
      <c r="D6" s="16">
        <v>19287641</v>
      </c>
      <c r="E6" s="16">
        <v>89956619</v>
      </c>
      <c r="F6" s="16">
        <v>1486607</v>
      </c>
      <c r="G6" s="16">
        <v>435090</v>
      </c>
      <c r="H6" s="8">
        <f t="shared" si="0"/>
        <v>21209338</v>
      </c>
    </row>
    <row r="7" spans="1:11">
      <c r="A7" s="32">
        <v>37006</v>
      </c>
      <c r="B7" s="28" t="s">
        <v>41</v>
      </c>
      <c r="C7" s="16">
        <v>7470759470</v>
      </c>
      <c r="D7" s="16">
        <v>1685655226</v>
      </c>
      <c r="E7" s="16">
        <v>7144524387</v>
      </c>
      <c r="F7" s="16">
        <v>122835993</v>
      </c>
      <c r="G7" s="16">
        <v>54814770</v>
      </c>
      <c r="H7" s="8">
        <f t="shared" si="0"/>
        <v>1863305989</v>
      </c>
    </row>
    <row r="8" spans="1:11">
      <c r="A8" s="32">
        <v>37007</v>
      </c>
      <c r="B8" s="28" t="s">
        <v>42</v>
      </c>
      <c r="C8" s="16">
        <v>45202722</v>
      </c>
      <c r="D8" s="16">
        <v>7910771</v>
      </c>
      <c r="E8" s="16">
        <v>42829583</v>
      </c>
      <c r="F8" s="16">
        <v>672410</v>
      </c>
      <c r="G8" s="16">
        <v>175827</v>
      </c>
      <c r="H8" s="8">
        <f t="shared" si="0"/>
        <v>8759008</v>
      </c>
    </row>
    <row r="9" spans="1:11">
      <c r="A9" s="32">
        <v>37008</v>
      </c>
      <c r="B9" s="28" t="s">
        <v>43</v>
      </c>
      <c r="C9" s="16">
        <v>306903824</v>
      </c>
      <c r="D9" s="16">
        <v>61380233</v>
      </c>
      <c r="E9" s="16">
        <v>293762212</v>
      </c>
      <c r="F9" s="16">
        <v>4811372</v>
      </c>
      <c r="G9" s="16">
        <v>1821406</v>
      </c>
      <c r="H9" s="8">
        <f t="shared" si="0"/>
        <v>68013011</v>
      </c>
    </row>
    <row r="10" spans="1:11">
      <c r="A10" s="32">
        <v>37009</v>
      </c>
      <c r="B10" s="28" t="s">
        <v>44</v>
      </c>
      <c r="C10" s="16">
        <v>232265445</v>
      </c>
      <c r="D10" s="16">
        <v>47546876</v>
      </c>
      <c r="E10" s="16">
        <v>224074830</v>
      </c>
      <c r="F10" s="16">
        <v>3692081</v>
      </c>
      <c r="G10" s="16">
        <v>1098822</v>
      </c>
      <c r="H10" s="8">
        <f t="shared" si="0"/>
        <v>52337779</v>
      </c>
    </row>
    <row r="11" spans="1:11">
      <c r="A11" s="32">
        <v>37010</v>
      </c>
      <c r="B11" s="28" t="s">
        <v>45</v>
      </c>
      <c r="C11" s="16">
        <v>27381830</v>
      </c>
      <c r="D11" s="16">
        <v>4758911</v>
      </c>
      <c r="E11" s="16">
        <v>25712243</v>
      </c>
      <c r="F11" s="16">
        <v>403122</v>
      </c>
      <c r="G11" s="16">
        <v>179110</v>
      </c>
      <c r="H11" s="8">
        <f t="shared" si="0"/>
        <v>5341143</v>
      </c>
    </row>
    <row r="12" spans="1:11">
      <c r="A12" s="32">
        <v>37011</v>
      </c>
      <c r="B12" s="28" t="s">
        <v>46</v>
      </c>
      <c r="C12" s="16">
        <v>668653135</v>
      </c>
      <c r="D12" s="16">
        <v>142275109</v>
      </c>
      <c r="E12" s="16">
        <v>641737472</v>
      </c>
      <c r="F12" s="16">
        <v>10762872</v>
      </c>
      <c r="G12" s="16">
        <v>4346579</v>
      </c>
      <c r="H12" s="8">
        <f t="shared" si="0"/>
        <v>157384560</v>
      </c>
    </row>
    <row r="13" spans="1:11">
      <c r="A13" s="32">
        <v>37012</v>
      </c>
      <c r="B13" s="28" t="s">
        <v>47</v>
      </c>
      <c r="C13" s="16">
        <v>51057789</v>
      </c>
      <c r="D13" s="16">
        <v>9322063</v>
      </c>
      <c r="E13" s="16">
        <v>48279386</v>
      </c>
      <c r="F13" s="16">
        <v>774519</v>
      </c>
      <c r="G13" s="16">
        <v>220698</v>
      </c>
      <c r="H13" s="8">
        <f t="shared" si="0"/>
        <v>10317280</v>
      </c>
    </row>
    <row r="14" spans="1:11">
      <c r="A14" s="32">
        <v>37013</v>
      </c>
      <c r="B14" s="28" t="s">
        <v>48</v>
      </c>
      <c r="C14" s="16">
        <v>26112399</v>
      </c>
      <c r="D14" s="16">
        <v>4513520</v>
      </c>
      <c r="E14" s="16">
        <v>24242070</v>
      </c>
      <c r="F14" s="16">
        <v>378803</v>
      </c>
      <c r="G14" s="16">
        <v>185993</v>
      </c>
      <c r="H14" s="8">
        <f t="shared" si="0"/>
        <v>5078316</v>
      </c>
    </row>
    <row r="15" spans="1:11">
      <c r="A15" s="32">
        <v>37014</v>
      </c>
      <c r="B15" s="28" t="s">
        <v>49</v>
      </c>
      <c r="C15" s="16">
        <v>17515411</v>
      </c>
      <c r="D15" s="16">
        <v>3025400</v>
      </c>
      <c r="E15" s="16">
        <v>16396162</v>
      </c>
      <c r="F15" s="16">
        <v>258372</v>
      </c>
      <c r="G15" s="16">
        <v>113919</v>
      </c>
      <c r="H15" s="8">
        <f t="shared" si="0"/>
        <v>3397691</v>
      </c>
    </row>
    <row r="16" spans="1:11">
      <c r="A16" s="32">
        <v>37015</v>
      </c>
      <c r="B16" s="28" t="s">
        <v>50</v>
      </c>
      <c r="C16" s="16">
        <v>51028551</v>
      </c>
      <c r="D16" s="16">
        <v>9191285</v>
      </c>
      <c r="E16" s="16">
        <v>48517384</v>
      </c>
      <c r="F16" s="16">
        <v>772748</v>
      </c>
      <c r="G16" s="16">
        <v>332493</v>
      </c>
      <c r="H16" s="8">
        <f t="shared" si="0"/>
        <v>10296526</v>
      </c>
    </row>
    <row r="17" spans="1:8">
      <c r="A17" s="32">
        <v>37016</v>
      </c>
      <c r="B17" s="28" t="s">
        <v>51</v>
      </c>
      <c r="C17" s="16">
        <v>71023682</v>
      </c>
      <c r="D17" s="16">
        <v>13439070</v>
      </c>
      <c r="E17" s="16">
        <v>67748853</v>
      </c>
      <c r="F17" s="16">
        <v>1097473</v>
      </c>
      <c r="G17" s="16">
        <v>282145</v>
      </c>
      <c r="H17" s="8">
        <f t="shared" si="0"/>
        <v>14818688</v>
      </c>
    </row>
    <row r="18" spans="1:8">
      <c r="A18" s="32">
        <v>37017</v>
      </c>
      <c r="B18" s="28" t="s">
        <v>52</v>
      </c>
      <c r="C18" s="16">
        <v>101947095</v>
      </c>
      <c r="D18" s="16">
        <v>19609048</v>
      </c>
      <c r="E18" s="16">
        <v>97577470</v>
      </c>
      <c r="F18" s="16">
        <v>1573473</v>
      </c>
      <c r="G18" s="16">
        <v>771139</v>
      </c>
      <c r="H18" s="8">
        <f t="shared" si="0"/>
        <v>21953660</v>
      </c>
    </row>
    <row r="19" spans="1:8">
      <c r="A19" s="32">
        <v>37019</v>
      </c>
      <c r="B19" s="28" t="s">
        <v>53</v>
      </c>
      <c r="C19" s="16">
        <v>327923980</v>
      </c>
      <c r="D19" s="16">
        <v>67757346</v>
      </c>
      <c r="E19" s="16">
        <v>316037213</v>
      </c>
      <c r="F19" s="16">
        <v>5236739</v>
      </c>
      <c r="G19" s="16">
        <v>1593669</v>
      </c>
      <c r="H19" s="8">
        <f t="shared" si="0"/>
        <v>74587754</v>
      </c>
    </row>
    <row r="20" spans="1:8">
      <c r="A20" s="32">
        <v>37020</v>
      </c>
      <c r="B20" s="28" t="s">
        <v>54</v>
      </c>
      <c r="C20" s="16">
        <v>353291142</v>
      </c>
      <c r="D20" s="16">
        <v>70591494</v>
      </c>
      <c r="E20" s="16">
        <v>336887567</v>
      </c>
      <c r="F20" s="16">
        <v>5539095</v>
      </c>
      <c r="G20" s="16">
        <v>2094289</v>
      </c>
      <c r="H20" s="8">
        <f t="shared" si="0"/>
        <v>78224878</v>
      </c>
    </row>
    <row r="21" spans="1:8">
      <c r="A21" s="32">
        <v>37021</v>
      </c>
      <c r="B21" s="28" t="s">
        <v>55</v>
      </c>
      <c r="C21" s="16">
        <v>286183406</v>
      </c>
      <c r="D21" s="16">
        <v>60129681</v>
      </c>
      <c r="E21" s="16">
        <v>274885525</v>
      </c>
      <c r="F21" s="16">
        <v>4605330</v>
      </c>
      <c r="G21" s="16">
        <v>1495222</v>
      </c>
      <c r="H21" s="8">
        <f t="shared" si="0"/>
        <v>66230233</v>
      </c>
    </row>
    <row r="22" spans="1:8">
      <c r="A22" s="32">
        <v>37022</v>
      </c>
      <c r="B22" s="28" t="s">
        <v>56</v>
      </c>
      <c r="C22" s="16">
        <v>82021064</v>
      </c>
      <c r="D22" s="16">
        <v>14926535</v>
      </c>
      <c r="E22" s="16">
        <v>77196404</v>
      </c>
      <c r="F22" s="16">
        <v>1221540</v>
      </c>
      <c r="G22" s="16">
        <v>610332</v>
      </c>
      <c r="H22" s="8">
        <f t="shared" si="0"/>
        <v>16758407</v>
      </c>
    </row>
    <row r="23" spans="1:8">
      <c r="A23" s="32">
        <v>37024</v>
      </c>
      <c r="B23" s="28" t="s">
        <v>57</v>
      </c>
      <c r="C23" s="16">
        <v>204159654</v>
      </c>
      <c r="D23" s="16">
        <v>38877361</v>
      </c>
      <c r="E23" s="16">
        <v>193538163</v>
      </c>
      <c r="F23" s="16">
        <v>3131812</v>
      </c>
      <c r="G23" s="16">
        <v>1515145</v>
      </c>
      <c r="H23" s="8">
        <f t="shared" si="0"/>
        <v>43524318</v>
      </c>
    </row>
    <row r="24" spans="1:8">
      <c r="A24" s="32">
        <v>37025</v>
      </c>
      <c r="B24" s="28" t="s">
        <v>58</v>
      </c>
      <c r="C24" s="16">
        <v>104637154</v>
      </c>
      <c r="D24" s="16">
        <v>20129754</v>
      </c>
      <c r="E24" s="16">
        <v>99776780</v>
      </c>
      <c r="F24" s="16">
        <v>1623684</v>
      </c>
      <c r="G24" s="16">
        <v>588142</v>
      </c>
      <c r="H24" s="8">
        <f t="shared" si="0"/>
        <v>22341580</v>
      </c>
    </row>
    <row r="25" spans="1:8">
      <c r="A25" s="32">
        <v>37026</v>
      </c>
      <c r="B25" s="28" t="s">
        <v>59</v>
      </c>
      <c r="C25" s="16">
        <v>26839186</v>
      </c>
      <c r="D25" s="16">
        <v>4672273</v>
      </c>
      <c r="E25" s="16">
        <v>25282694</v>
      </c>
      <c r="F25" s="16">
        <v>397684</v>
      </c>
      <c r="G25" s="16">
        <v>175066</v>
      </c>
      <c r="H25" s="8">
        <f t="shared" si="0"/>
        <v>5245023</v>
      </c>
    </row>
    <row r="26" spans="1:8">
      <c r="A26" s="32">
        <v>37027</v>
      </c>
      <c r="B26" s="28" t="s">
        <v>60</v>
      </c>
      <c r="C26" s="16">
        <v>69331012</v>
      </c>
      <c r="D26" s="16">
        <v>12401108</v>
      </c>
      <c r="E26" s="16">
        <v>65411065</v>
      </c>
      <c r="F26" s="16">
        <v>1043831</v>
      </c>
      <c r="G26" s="16">
        <v>518026</v>
      </c>
      <c r="H26" s="8">
        <f t="shared" si="0"/>
        <v>13962965</v>
      </c>
    </row>
    <row r="27" spans="1:8">
      <c r="A27" s="32">
        <v>37028</v>
      </c>
      <c r="B27" s="28" t="s">
        <v>61</v>
      </c>
      <c r="C27" s="16">
        <v>75388792</v>
      </c>
      <c r="D27" s="16">
        <v>13371069</v>
      </c>
      <c r="E27" s="16">
        <v>70908188</v>
      </c>
      <c r="F27" s="16">
        <v>1116957</v>
      </c>
      <c r="G27" s="16">
        <v>555510</v>
      </c>
      <c r="H27" s="8">
        <f t="shared" si="0"/>
        <v>15043536</v>
      </c>
    </row>
    <row r="28" spans="1:8">
      <c r="A28" s="32">
        <v>37030</v>
      </c>
      <c r="B28" s="28" t="s">
        <v>62</v>
      </c>
      <c r="C28" s="16">
        <v>215576136</v>
      </c>
      <c r="D28" s="16">
        <v>44867154</v>
      </c>
      <c r="E28" s="16">
        <v>208491197</v>
      </c>
      <c r="F28" s="16">
        <v>3453892</v>
      </c>
      <c r="G28" s="16">
        <v>1170699</v>
      </c>
      <c r="H28" s="8">
        <f t="shared" si="0"/>
        <v>49491745</v>
      </c>
    </row>
    <row r="29" spans="1:8">
      <c r="A29" s="32">
        <v>37031</v>
      </c>
      <c r="B29" s="28" t="s">
        <v>63</v>
      </c>
      <c r="C29" s="16">
        <v>58144362</v>
      </c>
      <c r="D29" s="16">
        <v>10984295</v>
      </c>
      <c r="E29" s="16">
        <v>55424136</v>
      </c>
      <c r="F29" s="16">
        <v>890501</v>
      </c>
      <c r="G29" s="16">
        <v>429440</v>
      </c>
      <c r="H29" s="8">
        <f t="shared" si="0"/>
        <v>12304236</v>
      </c>
    </row>
    <row r="30" spans="1:8">
      <c r="A30" s="32">
        <v>37032</v>
      </c>
      <c r="B30" s="28" t="s">
        <v>64</v>
      </c>
      <c r="C30" s="16">
        <v>1156032428</v>
      </c>
      <c r="D30" s="16">
        <v>225499030</v>
      </c>
      <c r="E30" s="16">
        <v>1103121861</v>
      </c>
      <c r="F30" s="16">
        <v>18022730</v>
      </c>
      <c r="G30" s="16">
        <v>7139058</v>
      </c>
      <c r="H30" s="8">
        <f t="shared" si="0"/>
        <v>250660818</v>
      </c>
    </row>
    <row r="31" spans="1:8">
      <c r="A31" s="32">
        <v>37033</v>
      </c>
      <c r="B31" s="28" t="s">
        <v>65</v>
      </c>
      <c r="C31" s="16">
        <v>31312807</v>
      </c>
      <c r="D31" s="16">
        <v>5517154</v>
      </c>
      <c r="E31" s="16">
        <v>29200041</v>
      </c>
      <c r="F31" s="16">
        <v>465225</v>
      </c>
      <c r="G31" s="16">
        <v>230270</v>
      </c>
      <c r="H31" s="8">
        <f t="shared" si="0"/>
        <v>6212649</v>
      </c>
    </row>
    <row r="32" spans="1:8">
      <c r="A32" s="32">
        <v>37034</v>
      </c>
      <c r="B32" s="28" t="s">
        <v>66</v>
      </c>
      <c r="C32" s="16">
        <v>64971804</v>
      </c>
      <c r="D32" s="16">
        <v>12190194</v>
      </c>
      <c r="E32" s="16">
        <v>61722223</v>
      </c>
      <c r="F32" s="16">
        <v>991934</v>
      </c>
      <c r="G32" s="16">
        <v>489800</v>
      </c>
      <c r="H32" s="8">
        <f t="shared" si="0"/>
        <v>13671928</v>
      </c>
    </row>
    <row r="33" spans="1:8">
      <c r="A33" s="32">
        <v>37035</v>
      </c>
      <c r="B33" s="28" t="s">
        <v>67</v>
      </c>
      <c r="C33" s="16">
        <v>136202751</v>
      </c>
      <c r="D33" s="16">
        <v>25154065</v>
      </c>
      <c r="E33" s="16">
        <v>129518558</v>
      </c>
      <c r="F33" s="16">
        <v>2064403</v>
      </c>
      <c r="G33" s="16">
        <v>953453</v>
      </c>
      <c r="H33" s="8">
        <f t="shared" si="0"/>
        <v>28171921</v>
      </c>
    </row>
    <row r="34" spans="1:8">
      <c r="A34" s="32">
        <v>37036</v>
      </c>
      <c r="B34" s="28" t="s">
        <v>68</v>
      </c>
      <c r="C34" s="16">
        <v>107023663</v>
      </c>
      <c r="D34" s="16">
        <v>21339683</v>
      </c>
      <c r="E34" s="16">
        <v>101853687</v>
      </c>
      <c r="F34" s="16">
        <v>1664984</v>
      </c>
      <c r="G34" s="16">
        <v>800320</v>
      </c>
      <c r="H34" s="8">
        <f t="shared" si="0"/>
        <v>23804987</v>
      </c>
    </row>
    <row r="35" spans="1:8">
      <c r="A35" s="32">
        <v>37037</v>
      </c>
      <c r="B35" s="28" t="s">
        <v>69</v>
      </c>
      <c r="C35" s="16">
        <v>257763986</v>
      </c>
      <c r="D35" s="16">
        <v>47236847</v>
      </c>
      <c r="E35" s="16">
        <v>246044672</v>
      </c>
      <c r="F35" s="16">
        <v>3921041</v>
      </c>
      <c r="G35" s="16">
        <v>1903018</v>
      </c>
      <c r="H35" s="8">
        <f t="shared" ref="H35:H57" si="1">+G35+F35+D35</f>
        <v>53060906</v>
      </c>
    </row>
    <row r="36" spans="1:8">
      <c r="A36" s="32">
        <v>37038</v>
      </c>
      <c r="B36" s="28" t="s">
        <v>70</v>
      </c>
      <c r="C36" s="16">
        <v>143650619</v>
      </c>
      <c r="D36" s="16">
        <v>27689541</v>
      </c>
      <c r="E36" s="16">
        <v>137596355</v>
      </c>
      <c r="F36" s="16">
        <v>2218989</v>
      </c>
      <c r="G36" s="16">
        <v>938853</v>
      </c>
      <c r="H36" s="8">
        <f t="shared" si="1"/>
        <v>30847383</v>
      </c>
    </row>
    <row r="37" spans="1:8">
      <c r="A37" s="32">
        <v>37039</v>
      </c>
      <c r="B37" s="28" t="s">
        <v>71</v>
      </c>
      <c r="C37" s="16">
        <v>228841973</v>
      </c>
      <c r="D37" s="16">
        <v>41647716</v>
      </c>
      <c r="E37" s="16">
        <v>218172528</v>
      </c>
      <c r="F37" s="16">
        <v>3452717</v>
      </c>
      <c r="G37" s="16">
        <v>1728755</v>
      </c>
      <c r="H37" s="8">
        <f t="shared" si="1"/>
        <v>46829188</v>
      </c>
    </row>
    <row r="38" spans="1:8">
      <c r="A38" s="32">
        <v>37040</v>
      </c>
      <c r="B38" s="28" t="s">
        <v>72</v>
      </c>
      <c r="C38" s="16">
        <v>53883609</v>
      </c>
      <c r="D38" s="16">
        <v>9713345</v>
      </c>
      <c r="E38" s="16">
        <v>51013020</v>
      </c>
      <c r="F38" s="16">
        <v>804918</v>
      </c>
      <c r="G38" s="16">
        <v>403014</v>
      </c>
      <c r="H38" s="8">
        <f t="shared" si="1"/>
        <v>10921277</v>
      </c>
    </row>
    <row r="39" spans="1:8">
      <c r="A39" s="32">
        <v>37041</v>
      </c>
      <c r="B39" s="28" t="s">
        <v>73</v>
      </c>
      <c r="C39" s="16">
        <v>91943282</v>
      </c>
      <c r="D39" s="16">
        <v>18007428</v>
      </c>
      <c r="E39" s="16">
        <v>87846099</v>
      </c>
      <c r="F39" s="16">
        <v>1424412</v>
      </c>
      <c r="G39" s="16">
        <v>695703</v>
      </c>
      <c r="H39" s="8">
        <f t="shared" si="1"/>
        <v>20127543</v>
      </c>
    </row>
    <row r="40" spans="1:8">
      <c r="A40" s="32">
        <v>37042</v>
      </c>
      <c r="B40" s="28" t="s">
        <v>74</v>
      </c>
      <c r="C40" s="16">
        <v>230922646</v>
      </c>
      <c r="D40" s="16">
        <v>56330075</v>
      </c>
      <c r="E40" s="16">
        <v>224096466</v>
      </c>
      <c r="F40" s="16">
        <v>3956070</v>
      </c>
      <c r="G40" s="16">
        <v>1777004</v>
      </c>
      <c r="H40" s="8">
        <f t="shared" si="1"/>
        <v>62063149</v>
      </c>
    </row>
    <row r="41" spans="1:8">
      <c r="A41" s="32">
        <v>37044</v>
      </c>
      <c r="B41" s="28" t="s">
        <v>75</v>
      </c>
      <c r="C41" s="16">
        <v>93155905</v>
      </c>
      <c r="D41" s="16">
        <v>17613669</v>
      </c>
      <c r="E41" s="16">
        <v>88424559</v>
      </c>
      <c r="F41" s="16">
        <v>1420001</v>
      </c>
      <c r="G41" s="16">
        <v>698132</v>
      </c>
      <c r="H41" s="8">
        <f t="shared" si="1"/>
        <v>19731802</v>
      </c>
    </row>
    <row r="42" spans="1:8">
      <c r="A42" s="32">
        <v>37045</v>
      </c>
      <c r="B42" s="28" t="s">
        <v>76</v>
      </c>
      <c r="C42" s="16">
        <v>71277390</v>
      </c>
      <c r="D42" s="16">
        <v>12799664</v>
      </c>
      <c r="E42" s="16">
        <v>67740792</v>
      </c>
      <c r="F42" s="16">
        <v>1074747</v>
      </c>
      <c r="G42" s="16">
        <v>368971</v>
      </c>
      <c r="H42" s="8">
        <f t="shared" si="1"/>
        <v>14243382</v>
      </c>
    </row>
    <row r="43" spans="1:8">
      <c r="A43" s="32">
        <v>37046</v>
      </c>
      <c r="B43" s="28" t="s">
        <v>77</v>
      </c>
      <c r="C43" s="16">
        <v>243724062</v>
      </c>
      <c r="D43" s="16">
        <v>49904462</v>
      </c>
      <c r="E43" s="16">
        <v>235064515</v>
      </c>
      <c r="F43" s="16">
        <v>3877467</v>
      </c>
      <c r="G43" s="16">
        <v>1835369</v>
      </c>
      <c r="H43" s="8">
        <f t="shared" si="1"/>
        <v>55617298</v>
      </c>
    </row>
    <row r="44" spans="1:8">
      <c r="A44" s="32">
        <v>37047</v>
      </c>
      <c r="B44" s="28" t="s">
        <v>78</v>
      </c>
      <c r="C44" s="16">
        <v>320976706</v>
      </c>
      <c r="D44" s="16">
        <v>69557474</v>
      </c>
      <c r="E44" s="16">
        <v>308141701</v>
      </c>
      <c r="F44" s="16">
        <v>5194334</v>
      </c>
      <c r="G44" s="16">
        <v>2408540</v>
      </c>
      <c r="H44" s="8">
        <f t="shared" si="1"/>
        <v>77160348</v>
      </c>
    </row>
    <row r="45" spans="1:8">
      <c r="A45" s="32">
        <v>37048</v>
      </c>
      <c r="B45" s="28" t="s">
        <v>79</v>
      </c>
      <c r="C45" s="16">
        <v>112088006</v>
      </c>
      <c r="D45" s="16">
        <v>21426940</v>
      </c>
      <c r="E45" s="16">
        <v>106949297</v>
      </c>
      <c r="F45" s="16">
        <v>1725694</v>
      </c>
      <c r="G45" s="16">
        <v>749904</v>
      </c>
      <c r="H45" s="8">
        <f t="shared" si="1"/>
        <v>23902538</v>
      </c>
    </row>
    <row r="46" spans="1:8">
      <c r="A46" s="32">
        <v>37050</v>
      </c>
      <c r="B46" s="28" t="s">
        <v>80</v>
      </c>
      <c r="C46" s="16">
        <v>138251452</v>
      </c>
      <c r="D46" s="16">
        <v>27033317</v>
      </c>
      <c r="E46" s="16">
        <v>133104068</v>
      </c>
      <c r="F46" s="16">
        <v>2152855</v>
      </c>
      <c r="G46" s="16">
        <v>774034</v>
      </c>
      <c r="H46" s="8">
        <f t="shared" si="1"/>
        <v>29960206</v>
      </c>
    </row>
    <row r="47" spans="1:8">
      <c r="A47" s="32">
        <v>37051</v>
      </c>
      <c r="B47" s="28" t="s">
        <v>81</v>
      </c>
      <c r="C47" s="16">
        <v>63459225</v>
      </c>
      <c r="D47" s="16">
        <v>11814473</v>
      </c>
      <c r="E47" s="16">
        <v>60258879</v>
      </c>
      <c r="F47" s="16">
        <v>967286</v>
      </c>
      <c r="G47" s="16">
        <v>419976</v>
      </c>
      <c r="H47" s="8">
        <f t="shared" si="1"/>
        <v>13201735</v>
      </c>
    </row>
    <row r="48" spans="1:8">
      <c r="A48" s="32">
        <v>37052</v>
      </c>
      <c r="B48" s="28" t="s">
        <v>82</v>
      </c>
      <c r="C48" s="16">
        <v>145515152</v>
      </c>
      <c r="D48" s="16">
        <v>28959384</v>
      </c>
      <c r="E48" s="16">
        <v>139309984</v>
      </c>
      <c r="F48" s="16">
        <v>2288352</v>
      </c>
      <c r="G48" s="16">
        <v>1070009</v>
      </c>
      <c r="H48" s="8">
        <f t="shared" si="1"/>
        <v>32317745</v>
      </c>
    </row>
    <row r="49" spans="1:8">
      <c r="A49" s="32">
        <v>37053</v>
      </c>
      <c r="B49" s="28" t="s">
        <v>83</v>
      </c>
      <c r="C49" s="16">
        <v>462336915</v>
      </c>
      <c r="D49" s="16">
        <v>91532705</v>
      </c>
      <c r="E49" s="16">
        <v>442028786</v>
      </c>
      <c r="F49" s="16">
        <v>7239142</v>
      </c>
      <c r="G49" s="16">
        <v>3392388</v>
      </c>
      <c r="H49" s="8">
        <f t="shared" si="1"/>
        <v>102164235</v>
      </c>
    </row>
    <row r="50" spans="1:8">
      <c r="A50" s="32">
        <v>37054</v>
      </c>
      <c r="B50" s="28" t="s">
        <v>84</v>
      </c>
      <c r="C50" s="16">
        <v>648907879</v>
      </c>
      <c r="D50" s="16">
        <v>147130666</v>
      </c>
      <c r="E50" s="16">
        <v>624677484</v>
      </c>
      <c r="F50" s="16">
        <v>10743350</v>
      </c>
      <c r="G50" s="16">
        <v>4891756</v>
      </c>
      <c r="H50" s="8">
        <f t="shared" si="1"/>
        <v>162765772</v>
      </c>
    </row>
    <row r="51" spans="1:8">
      <c r="A51" s="32">
        <v>37055</v>
      </c>
      <c r="B51" s="28" t="s">
        <v>85</v>
      </c>
      <c r="C51" s="16">
        <v>189794241</v>
      </c>
      <c r="D51" s="16">
        <v>35139387</v>
      </c>
      <c r="E51" s="16">
        <v>180970346</v>
      </c>
      <c r="F51" s="16">
        <v>2892803</v>
      </c>
      <c r="G51" s="16">
        <v>1160703</v>
      </c>
      <c r="H51" s="8">
        <f t="shared" si="1"/>
        <v>39192893</v>
      </c>
    </row>
    <row r="52" spans="1:8">
      <c r="A52" s="32">
        <v>37056</v>
      </c>
      <c r="B52" s="28" t="s">
        <v>86</v>
      </c>
      <c r="C52" s="16">
        <v>110480823</v>
      </c>
      <c r="D52" s="16">
        <v>21081185</v>
      </c>
      <c r="E52" s="16">
        <v>104941761</v>
      </c>
      <c r="F52" s="16">
        <v>1689391</v>
      </c>
      <c r="G52" s="16">
        <v>828517</v>
      </c>
      <c r="H52" s="8">
        <f t="shared" si="1"/>
        <v>23599093</v>
      </c>
    </row>
    <row r="53" spans="1:8">
      <c r="A53" s="32">
        <v>37057</v>
      </c>
      <c r="B53" s="28" t="s">
        <v>87</v>
      </c>
      <c r="C53" s="16">
        <v>276406530</v>
      </c>
      <c r="D53" s="16">
        <v>60133896</v>
      </c>
      <c r="E53" s="16">
        <v>265526940</v>
      </c>
      <c r="F53" s="16">
        <v>4498520</v>
      </c>
      <c r="G53" s="16">
        <v>1759759</v>
      </c>
      <c r="H53" s="8">
        <f t="shared" si="1"/>
        <v>66392175</v>
      </c>
    </row>
    <row r="54" spans="1:8">
      <c r="A54" s="32">
        <v>37059</v>
      </c>
      <c r="B54" s="28" t="s">
        <v>88</v>
      </c>
      <c r="C54" s="16">
        <v>108604600</v>
      </c>
      <c r="D54" s="16">
        <v>19357675</v>
      </c>
      <c r="E54" s="16">
        <v>102904071</v>
      </c>
      <c r="F54" s="16">
        <v>1619313</v>
      </c>
      <c r="G54" s="16">
        <v>802213</v>
      </c>
      <c r="H54" s="8">
        <f t="shared" si="1"/>
        <v>21779201</v>
      </c>
    </row>
    <row r="55" spans="1:8">
      <c r="A55" s="32">
        <v>37060</v>
      </c>
      <c r="B55" s="28" t="s">
        <v>89</v>
      </c>
      <c r="C55" s="16">
        <v>356730012</v>
      </c>
      <c r="D55" s="16">
        <v>76301121</v>
      </c>
      <c r="E55" s="16">
        <v>344427180</v>
      </c>
      <c r="F55" s="16">
        <v>5765805</v>
      </c>
      <c r="G55" s="16">
        <v>2068197</v>
      </c>
      <c r="H55" s="8">
        <f t="shared" si="1"/>
        <v>84135123</v>
      </c>
    </row>
    <row r="56" spans="1:8">
      <c r="A56" s="32">
        <v>37061</v>
      </c>
      <c r="B56" s="28" t="s">
        <v>90</v>
      </c>
      <c r="C56" s="16">
        <v>503163831</v>
      </c>
      <c r="D56" s="16">
        <v>100705897</v>
      </c>
      <c r="E56" s="16">
        <v>480921922</v>
      </c>
      <c r="F56" s="16">
        <v>7890992</v>
      </c>
      <c r="G56" s="16">
        <v>3181259</v>
      </c>
      <c r="H56" s="16">
        <f t="shared" si="1"/>
        <v>111778148</v>
      </c>
    </row>
    <row r="57" spans="1:8">
      <c r="A57" s="32">
        <v>37062</v>
      </c>
      <c r="B57" s="28" t="s">
        <v>91</v>
      </c>
      <c r="C57" s="16">
        <v>102035999</v>
      </c>
      <c r="D57" s="16">
        <v>18459079</v>
      </c>
      <c r="E57" s="16">
        <v>96662467</v>
      </c>
      <c r="F57" s="16">
        <v>1541799</v>
      </c>
      <c r="G57" s="16">
        <v>752756</v>
      </c>
      <c r="H57" s="16">
        <f t="shared" si="1"/>
        <v>20753634</v>
      </c>
    </row>
    <row r="58" spans="1:8">
      <c r="A58" s="30"/>
      <c r="B58" s="30" t="s">
        <v>92</v>
      </c>
      <c r="C58" s="31">
        <f>SUM(C3:C57)</f>
        <v>17891319544</v>
      </c>
      <c r="D58" s="31">
        <f t="shared" ref="D58:H58" si="2">SUM(D3:D57)</f>
        <v>3778113341</v>
      </c>
      <c r="E58" s="31">
        <f t="shared" si="2"/>
        <v>17116203628</v>
      </c>
      <c r="F58" s="31">
        <f t="shared" si="2"/>
        <v>286725273</v>
      </c>
      <c r="G58" s="31">
        <f t="shared" si="2"/>
        <v>123281809</v>
      </c>
      <c r="H58" s="31">
        <f t="shared" si="2"/>
        <v>4188120423</v>
      </c>
    </row>
    <row r="59" spans="1:8">
      <c r="A59" s="5" t="s">
        <v>9</v>
      </c>
    </row>
  </sheetData>
  <mergeCells count="2">
    <mergeCell ref="A1:H1"/>
    <mergeCell ref="J1:K1"/>
  </mergeCells>
  <hyperlinks>
    <hyperlink ref="J1:K1" location="indice!A1" display="Torna all'indice"/>
  </hyperlinks>
  <pageMargins left="0" right="0" top="0" bottom="0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indice</vt:lpstr>
      <vt:lpstr>tavola1</vt:lpstr>
      <vt:lpstr>tavola2</vt:lpstr>
      <vt:lpstr>tavola3</vt:lpstr>
      <vt:lpstr>tavola4</vt:lpstr>
      <vt:lpstr>indice!Area_stampa</vt:lpstr>
      <vt:lpstr>tavola1!Area_stampa</vt:lpstr>
      <vt:lpstr>tavola2!Area_stampa</vt:lpstr>
      <vt:lpstr>tavola3!Area_stampa</vt:lpstr>
      <vt:lpstr>tavola4!Area_stampa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Mazzoni</dc:creator>
  <cp:lastModifiedBy>Monica Mazzoni</cp:lastModifiedBy>
  <cp:lastPrinted>2018-07-26T13:58:34Z</cp:lastPrinted>
  <dcterms:created xsi:type="dcterms:W3CDTF">2016-05-04T09:40:21Z</dcterms:created>
  <dcterms:modified xsi:type="dcterms:W3CDTF">2018-11-06T11:31:08Z</dcterms:modified>
</cp:coreProperties>
</file>